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Tamara\Desktop\"/>
    </mc:Choice>
  </mc:AlternateContent>
  <xr:revisionPtr revIDLastSave="0" documentId="8_{30F5A76A-C247-4389-A8A3-060848FFC6A7}" xr6:coauthVersionLast="47" xr6:coauthVersionMax="47" xr10:uidLastSave="{00000000-0000-0000-0000-000000000000}"/>
  <bookViews>
    <workbookView xWindow="-120" yWindow="-120" windowWidth="29040" windowHeight="15720" xr2:uid="{00000000-000D-0000-FFFF-FFFF00000000}"/>
  </bookViews>
  <sheets>
    <sheet name="I ES Općenito" sheetId="1" r:id="rId1"/>
    <sheet name="II Pouzdanost isporuke - 1. dio" sheetId="8" r:id="rId2"/>
    <sheet name="II Pouzdanost isporuke - 2. dio" sheetId="11" r:id="rId3"/>
    <sheet name="II Pouzdanost isporuke - 3. dio" sheetId="12" r:id="rId4"/>
    <sheet name="II Pouzdanost isporuke - 4. dio" sheetId="13" r:id="rId5"/>
    <sheet name="III Kvaliteta usluge" sheetId="10" r:id="rId6"/>
    <sheet name="IV Kvaliteta plina" sheetId="9" r:id="rId7"/>
    <sheet name="Pregled općih standarda" sheetId="5" r:id="rId8"/>
  </sheets>
  <definedNames>
    <definedName name="_xlnm._FilterDatabase" localSheetId="4" hidden="1">'II Pouzdanost isporuke - 4. dio'!$D$15:$M$317</definedName>
    <definedName name="_xlnm._FilterDatabase" localSheetId="7" hidden="1">'Pregled općih standarda'!$A$1:$H$8</definedName>
    <definedName name="_xlnm.Print_Area" localSheetId="0">'I ES Općenito'!$A$1:$I$25</definedName>
    <definedName name="_xlnm.Print_Area" localSheetId="1">'II Pouzdanost isporuke - 1. dio'!$A$1:$N$43</definedName>
    <definedName name="_xlnm.Print_Area" localSheetId="2">'II Pouzdanost isporuke - 2. dio'!$A$1:$N$130</definedName>
    <definedName name="_xlnm.Print_Area" localSheetId="3">'II Pouzdanost isporuke - 3. dio'!$A$1:$N$61</definedName>
    <definedName name="_xlnm.Print_Area" localSheetId="4">'II Pouzdanost isporuke - 4. dio'!$A$1:$N$318</definedName>
    <definedName name="_xlnm.Print_Area" localSheetId="6">'IV Kvaliteta plina'!$A$1:$N$29</definedName>
    <definedName name="_xlnm.Print_Area" localSheetId="7">'Pregled općih standarda'!$A$1:$H$7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8" l="1"/>
  <c r="I25" i="8"/>
  <c r="I24" i="8"/>
  <c r="I23" i="8"/>
  <c r="I22" i="8"/>
  <c r="I21" i="8"/>
  <c r="I20" i="8"/>
  <c r="I19" i="8"/>
  <c r="I18" i="8"/>
  <c r="L307" i="13"/>
  <c r="L306" i="13"/>
  <c r="L305" i="13"/>
  <c r="L304" i="13"/>
  <c r="L303" i="13"/>
  <c r="L302" i="13"/>
  <c r="L301" i="13"/>
  <c r="L300" i="13"/>
  <c r="L299" i="13"/>
  <c r="L298" i="13"/>
  <c r="L297" i="13"/>
  <c r="L296" i="13"/>
  <c r="L295" i="13"/>
  <c r="L294" i="13"/>
  <c r="L293" i="13"/>
  <c r="L292" i="13"/>
  <c r="L291" i="13"/>
  <c r="L290" i="13"/>
  <c r="L289" i="13"/>
  <c r="L288" i="13"/>
  <c r="L287" i="13"/>
  <c r="L286" i="13"/>
  <c r="L201" i="13"/>
  <c r="L200" i="13"/>
  <c r="L199" i="13"/>
  <c r="L198" i="13"/>
  <c r="L197" i="13"/>
  <c r="L196" i="13"/>
  <c r="L195" i="13"/>
  <c r="L194" i="13"/>
  <c r="L193" i="13"/>
  <c r="L192" i="13"/>
  <c r="L191" i="13"/>
  <c r="L190" i="13"/>
  <c r="L189" i="13"/>
  <c r="L188" i="13"/>
  <c r="L187" i="13"/>
  <c r="L186" i="13"/>
  <c r="L185" i="13"/>
  <c r="L184" i="13"/>
  <c r="L183" i="13"/>
  <c r="L182" i="13"/>
  <c r="L181" i="13"/>
  <c r="L180" i="13"/>
  <c r="L179" i="13"/>
  <c r="L178" i="13"/>
  <c r="L177" i="13"/>
  <c r="L176" i="13"/>
  <c r="L175" i="13"/>
  <c r="L174" i="13"/>
  <c r="L173" i="13"/>
  <c r="L172" i="13"/>
  <c r="L171" i="13"/>
  <c r="L170" i="13"/>
  <c r="L169" i="13"/>
  <c r="L168" i="13"/>
  <c r="L167" i="13"/>
  <c r="L166" i="13"/>
  <c r="L165" i="13"/>
  <c r="L164" i="13"/>
  <c r="L163" i="13"/>
  <c r="L162" i="13"/>
  <c r="L161" i="13"/>
  <c r="L160" i="13"/>
  <c r="L159" i="13"/>
  <c r="L158" i="13"/>
  <c r="L157" i="13"/>
  <c r="L156" i="13"/>
  <c r="L155" i="13"/>
  <c r="L154" i="13"/>
  <c r="L153" i="13"/>
  <c r="L152" i="13"/>
  <c r="L151" i="13"/>
  <c r="L150" i="13"/>
  <c r="L149" i="13"/>
  <c r="L148" i="13"/>
  <c r="L147" i="13"/>
  <c r="L146" i="13"/>
  <c r="L145" i="13"/>
  <c r="L144" i="13"/>
  <c r="L143" i="13"/>
  <c r="L142" i="13"/>
  <c r="L141" i="13"/>
  <c r="L140" i="13"/>
  <c r="L139" i="13"/>
  <c r="L138" i="13"/>
  <c r="L137"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12" i="13"/>
  <c r="L111" i="13"/>
  <c r="L110" i="13"/>
  <c r="L109" i="13"/>
  <c r="L108" i="13"/>
  <c r="L107" i="13"/>
  <c r="L106" i="13"/>
  <c r="L105" i="13"/>
  <c r="L104" i="13"/>
  <c r="L103" i="13"/>
  <c r="L102" i="13"/>
  <c r="L101" i="13"/>
  <c r="L100" i="13"/>
  <c r="L99" i="13"/>
  <c r="L98" i="13"/>
  <c r="L97" i="13"/>
  <c r="L96" i="13"/>
  <c r="L19" i="13"/>
  <c r="L18" i="13"/>
  <c r="L17" i="13"/>
  <c r="L316" i="13"/>
  <c r="L315" i="13"/>
  <c r="L314" i="13"/>
  <c r="L313" i="13"/>
  <c r="L312" i="13"/>
  <c r="L311" i="13"/>
  <c r="L310" i="13"/>
  <c r="L309" i="13"/>
  <c r="L308" i="13"/>
  <c r="L285" i="13"/>
  <c r="L284" i="13"/>
  <c r="L283" i="13"/>
  <c r="L282" i="13"/>
  <c r="L281" i="13"/>
  <c r="L280" i="13"/>
  <c r="L279" i="13"/>
  <c r="L278" i="13"/>
  <c r="L277" i="13"/>
  <c r="L276" i="13"/>
  <c r="L275" i="13"/>
  <c r="L274" i="13"/>
  <c r="L273" i="13"/>
  <c r="L272" i="13"/>
  <c r="L271" i="13"/>
  <c r="L270" i="13"/>
  <c r="L269" i="13"/>
  <c r="L268" i="13"/>
  <c r="L267" i="13"/>
  <c r="L266" i="13"/>
  <c r="L265" i="13"/>
  <c r="L264" i="13"/>
  <c r="L263" i="13"/>
  <c r="L262" i="13"/>
  <c r="L261" i="13"/>
  <c r="L260" i="13"/>
  <c r="L259" i="13"/>
  <c r="L258" i="13"/>
  <c r="L257" i="13"/>
  <c r="L256" i="13"/>
  <c r="L255" i="13"/>
  <c r="L254" i="13"/>
  <c r="L253" i="13"/>
  <c r="L252" i="13"/>
  <c r="L251" i="13"/>
  <c r="L250" i="13"/>
  <c r="L249" i="13"/>
  <c r="L248" i="13"/>
  <c r="L247" i="13"/>
  <c r="L246" i="13"/>
  <c r="L245" i="13"/>
  <c r="L244" i="13"/>
  <c r="L243" i="13"/>
  <c r="L242" i="13"/>
  <c r="L241" i="13"/>
  <c r="L240" i="13"/>
  <c r="L239" i="13"/>
  <c r="L238" i="13"/>
  <c r="L237" i="13"/>
  <c r="L236" i="13"/>
  <c r="L235" i="13"/>
  <c r="L234" i="13"/>
  <c r="L233" i="13"/>
  <c r="L232" i="13"/>
  <c r="L231" i="13"/>
  <c r="L230" i="13"/>
  <c r="L229" i="13"/>
  <c r="L228" i="13"/>
  <c r="L227" i="13"/>
  <c r="L226" i="13"/>
  <c r="L225" i="13"/>
  <c r="L224" i="13"/>
  <c r="L223" i="13"/>
  <c r="L222" i="13"/>
  <c r="L221" i="13"/>
  <c r="L220" i="13"/>
  <c r="L219" i="13"/>
  <c r="L218" i="13"/>
  <c r="L217" i="13"/>
  <c r="L216" i="13"/>
  <c r="L215" i="13"/>
  <c r="L214" i="13"/>
  <c r="L213" i="13"/>
  <c r="L212" i="13"/>
  <c r="L211" i="13"/>
  <c r="L210" i="13"/>
  <c r="L209" i="13"/>
  <c r="L208" i="13"/>
  <c r="L207" i="13"/>
  <c r="L206" i="13"/>
  <c r="L205" i="13"/>
  <c r="L204" i="13"/>
  <c r="L203" i="13"/>
  <c r="L202"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I34" i="8" l="1"/>
  <c r="I35" i="8"/>
  <c r="I36" i="8"/>
  <c r="I37" i="8"/>
  <c r="I38" i="8"/>
  <c r="I39" i="8"/>
  <c r="I40" i="8"/>
  <c r="I33" i="8"/>
  <c r="D56" i="12" l="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51" i="11"/>
  <c r="M31" i="11"/>
  <c r="M32" i="11"/>
  <c r="M33" i="11"/>
  <c r="M34" i="11"/>
  <c r="M35" i="11"/>
  <c r="M36" i="11"/>
  <c r="M37" i="11"/>
  <c r="M38" i="11"/>
  <c r="M39" i="11"/>
  <c r="M40" i="11"/>
  <c r="M41" i="11"/>
  <c r="M18" i="11"/>
  <c r="I127" i="11" l="1"/>
  <c r="M50" i="11"/>
  <c r="I42" i="11"/>
  <c r="M30" i="11"/>
  <c r="I22" i="11"/>
  <c r="M21" i="11"/>
  <c r="M20" i="11"/>
  <c r="M19" i="11"/>
  <c r="M17" i="11"/>
  <c r="L42" i="8"/>
  <c r="I42" i="8"/>
  <c r="L317" i="13" l="1"/>
  <c r="L28" i="8"/>
  <c r="I28" i="8"/>
</calcChain>
</file>

<file path=xl/sharedStrings.xml><?xml version="1.0" encoding="utf-8"?>
<sst xmlns="http://schemas.openxmlformats.org/spreadsheetml/2006/main" count="2331" uniqueCount="1368">
  <si>
    <t xml:space="preserve">DISTRIBUCIJA PLINA </t>
  </si>
  <si>
    <t>I. ENERGETSKI SUBJEKT - Općenito</t>
  </si>
  <si>
    <t xml:space="preserve">1. </t>
  </si>
  <si>
    <t>Naziv energetskog subjekta:</t>
  </si>
  <si>
    <t xml:space="preserve">2. </t>
  </si>
  <si>
    <t>Odgovorna osoba energetskog subjekta prema sudskom registru:</t>
  </si>
  <si>
    <t xml:space="preserve">3. </t>
  </si>
  <si>
    <t>Ime i prezime kontakt osobe:</t>
  </si>
  <si>
    <t xml:space="preserve">4. </t>
  </si>
  <si>
    <t xml:space="preserve">5. </t>
  </si>
  <si>
    <t>E-mail adresa:</t>
  </si>
  <si>
    <t>POPIS PRILOGA:</t>
  </si>
  <si>
    <t>II.</t>
  </si>
  <si>
    <t>III.</t>
  </si>
  <si>
    <t>IV.</t>
  </si>
  <si>
    <t>M.P.</t>
  </si>
  <si>
    <t>Ime, prezime i potpis odgovorne osobe:</t>
  </si>
  <si>
    <t>R.br.</t>
  </si>
  <si>
    <t>ZAHTJEV KVALITETE OPSKRBE</t>
  </si>
  <si>
    <t xml:space="preserve">AKTIVNOST </t>
  </si>
  <si>
    <t>OPĆI STANDARD
KVALITETE OPSKRBE</t>
  </si>
  <si>
    <t>POKAZATELJ ISPUNJAVANJA
STANDARDA KVALITETE OPSKRBE</t>
  </si>
  <si>
    <t>PODACI KOJE JE OBVEZNIK PRIMJENE 
DUŽAN PRIKUPLJATI</t>
  </si>
  <si>
    <t>POUZDANOST ISPORUKE</t>
  </si>
  <si>
    <t>PRAĆENJE PREKIDA ISPORUKE</t>
  </si>
  <si>
    <t>Trajanje svih prekida isporuke plina u odnosu na broj krajnjih kupaca kojima je prekinuta isporuka</t>
  </si>
  <si>
    <t>Za svaki prekid isporuke plina prate se podaci o prekidu (datum i vrijeme, trajanje u satima, vrsta (planirani, neplanirani), broj krajnjih kupaca kojima je prekinuta isporuka plina)</t>
  </si>
  <si>
    <t>ISPITIVANJE NEPROPUSNOSTI  DISTRIBUCIJSKOG SUSTAVA</t>
  </si>
  <si>
    <t>Za svako ispitivanje plinskog sustava prate se podaci o ispitanom dijelu sustava (naziv dionice plinovoda, datum ispitivanja, tlačni razred, duljina ispitane dionice,  metoda otkrivanja istjecanja plina iz plinovoda sukladno tehničkim pravilima, broj propusnih mjesta po km plinovoda)</t>
  </si>
  <si>
    <t>ODORIZACIJA PLINA</t>
  </si>
  <si>
    <t>Udio broja specifičnih točaka na kojima je obavljeno mjerenje koncentracije odoranta prema općem standardu u ukupnom broju specifičnih točaka plinskog distribucijskog sustava</t>
  </si>
  <si>
    <t>Za svako mjerenje koncentracije odoranta na specifičnoj točki prate se podaci  (naziv specifične točke, datum mjerenja, vrsta odoranta, tehničkim pravilima propisana minimalna koncentracija odoranta, utvrđena razina odoranta), te popis svih specifičnih točaka na plinskom distribucijskom sustavu</t>
  </si>
  <si>
    <t>HITNE INTERVENCIJE</t>
  </si>
  <si>
    <t>Udio broja hitnih intervencija prema općem standardu  u odnosu na ukupan broj hitnih intervencija</t>
  </si>
  <si>
    <t xml:space="preserve">Za svaku hitnu intervenciju prate se podaci o krajnjem kupcu ili treće strane (ime i prezime/naziv, adresa, broj telefona, email) i hitnoj intervenciji (razlog intervencije, vrijeme poziva, vrijeme hitne intervencije, broj minuta između zaprimanja poziva i intervencije) </t>
  </si>
  <si>
    <t>KVALITETA USLUGE</t>
  </si>
  <si>
    <t>PRIKLJUČENJE
 NA DISTRIBUCIJSKI SUSTAV</t>
  </si>
  <si>
    <t>Udio priključaka u koje je pušten plin u odnosu na ukupan broj zaprimljenih potpunih zahtjeva za priključenje</t>
  </si>
  <si>
    <t xml:space="preserve">Prate se podaci o ukupnom broju zaprimljenih zahtjeva za priključenje i ukupnom broju priključaka u koje je pušten plin </t>
  </si>
  <si>
    <t>KVALITETA PLINA</t>
  </si>
  <si>
    <t>KONTROLA KVALITETE
 PLINA</t>
  </si>
  <si>
    <t>Broj opravdanih prigovora na kvalitetu plina izvan općeg standarda</t>
  </si>
  <si>
    <t>Za svaki prigovor prate se podaci o krajnjem kupcu (ime i prezime/naziv, adresa, broj telefona, email) i prigovoru (evidencijski broj ili oznaka, datum zaprimanja, datum rješenja, podatak o opravdanosti prigovora na kvalitetu plina, razlog nesukladnosti sa standardnom kvalitetom plina)</t>
  </si>
  <si>
    <t>1.</t>
  </si>
  <si>
    <t>2.</t>
  </si>
  <si>
    <t>3.</t>
  </si>
  <si>
    <t>4.</t>
  </si>
  <si>
    <t>5.</t>
  </si>
  <si>
    <t>Planirani</t>
  </si>
  <si>
    <t>Neplanirani</t>
  </si>
  <si>
    <t>Datum</t>
  </si>
  <si>
    <t>Trajanje (h)</t>
  </si>
  <si>
    <t>Broj krajnjih kupaca kojima je prekinuta isporuka plina</t>
  </si>
  <si>
    <t>Redni broj</t>
  </si>
  <si>
    <t>UKUPNO</t>
  </si>
  <si>
    <t>Naziv dionice plinovoda</t>
  </si>
  <si>
    <t>Datum ispitivanja</t>
  </si>
  <si>
    <t>Metoda otkrivanja istjecanja plina iz plinovoda sukladno tehničkim pravilima</t>
  </si>
  <si>
    <t>Broj propusnih mjesta po km plinovoda</t>
  </si>
  <si>
    <t>VT</t>
  </si>
  <si>
    <t>ST</t>
  </si>
  <si>
    <t>NT</t>
  </si>
  <si>
    <t>Duljina ispitanih plinovoda (km)</t>
  </si>
  <si>
    <t>Naziv specifične točke</t>
  </si>
  <si>
    <t>Vrsta odoranta</t>
  </si>
  <si>
    <t>Podaci o krajnjem kupcu ili trećoj strani</t>
  </si>
  <si>
    <t>Adresa</t>
  </si>
  <si>
    <t>Broj telefona</t>
  </si>
  <si>
    <t>E-mail</t>
  </si>
  <si>
    <t>Podaci o hitnoj intervenciji</t>
  </si>
  <si>
    <t>Razlog hitne intervencije</t>
  </si>
  <si>
    <t>Podaci o prekidu isporuke</t>
  </si>
  <si>
    <t>Podaci o ispitanom dijelu sustava</t>
  </si>
  <si>
    <t>Podaci o mjerenju koncentracije odoranata na specifičnoj točki</t>
  </si>
  <si>
    <t>Evidencijski broj ili oznaka</t>
  </si>
  <si>
    <t>Datum zaprimanja</t>
  </si>
  <si>
    <t>Neopravdani</t>
  </si>
  <si>
    <t>Ukupan broj zaprimljenih zahtjeva za priključenje na distribucijski sustav</t>
  </si>
  <si>
    <t>II. POUZDANOST ISPORUKE</t>
  </si>
  <si>
    <t>Ime i prezime/Naziv</t>
  </si>
  <si>
    <t>Ukupan broj priključaka u koje je pušten plin</t>
  </si>
  <si>
    <t>Udio duljine ispitanih plinovoda prema općem standardu u ukupnoj duljini plinovoda</t>
  </si>
  <si>
    <t xml:space="preserve">Opravdani </t>
  </si>
  <si>
    <r>
      <rPr>
        <b/>
        <sz val="10"/>
        <rFont val="Arial"/>
        <family val="2"/>
        <charset val="238"/>
      </rPr>
      <t xml:space="preserve">SAMOSTALNO PROVEDENE MJERE: </t>
    </r>
    <r>
      <rPr>
        <sz val="10"/>
        <rFont val="Arial"/>
        <family val="2"/>
        <charset val="238"/>
      </rPr>
      <t xml:space="preserve">
</t>
    </r>
  </si>
  <si>
    <r>
      <rPr>
        <b/>
        <sz val="10"/>
        <rFont val="Arial"/>
        <family val="2"/>
        <charset val="238"/>
      </rPr>
      <t>PRIJEDLOG MJERA ZA POBOLJŠANJE:</t>
    </r>
    <r>
      <rPr>
        <sz val="10"/>
        <rFont val="Arial"/>
        <family val="2"/>
        <charset val="238"/>
      </rPr>
      <t xml:space="preserve">
</t>
    </r>
  </si>
  <si>
    <r>
      <t xml:space="preserve">Vrijeme
</t>
    </r>
    <r>
      <rPr>
        <i/>
        <sz val="9"/>
        <color theme="1"/>
        <rFont val="Times New Roman"/>
        <family val="1"/>
        <charset val="238"/>
      </rPr>
      <t>(od ______  do_____)</t>
    </r>
  </si>
  <si>
    <t>∑</t>
  </si>
  <si>
    <r>
      <t xml:space="preserve">Popis svih specifičnih točaka na plinskom distribucijskom sustavu </t>
    </r>
    <r>
      <rPr>
        <i/>
        <sz val="10"/>
        <color theme="1"/>
        <rFont val="Times New Roman"/>
        <family val="1"/>
        <charset val="238"/>
      </rPr>
      <t>(redni broj, naziv, adresa):</t>
    </r>
  </si>
  <si>
    <r>
      <t xml:space="preserve">Vrijeme poziva
</t>
    </r>
    <r>
      <rPr>
        <i/>
        <sz val="9"/>
        <color theme="1"/>
        <rFont val="Times New Roman"/>
        <family val="1"/>
        <charset val="238"/>
      </rPr>
      <t>(sat, minuta)</t>
    </r>
  </si>
  <si>
    <r>
      <t xml:space="preserve">Vrijeme početka hitne intervencije
</t>
    </r>
    <r>
      <rPr>
        <i/>
        <sz val="10"/>
        <color theme="1"/>
        <rFont val="Times New Roman"/>
        <family val="1"/>
        <charset val="238"/>
      </rPr>
      <t>(sat, minuta)</t>
    </r>
  </si>
  <si>
    <r>
      <t>Vrijeme proteklo</t>
    </r>
    <r>
      <rPr>
        <i/>
        <sz val="10"/>
        <color theme="1"/>
        <rFont val="Times New Roman"/>
        <family val="1"/>
        <charset val="238"/>
      </rPr>
      <t xml:space="preserve"> (broj minuta)</t>
    </r>
    <r>
      <rPr>
        <sz val="10"/>
        <color theme="1"/>
        <rFont val="Times New Roman"/>
        <family val="1"/>
        <charset val="238"/>
      </rPr>
      <t xml:space="preserve"> između zaprimanja poziva i intervencije</t>
    </r>
  </si>
  <si>
    <t>Podaci o prigovoru krajnjeg kupca/korisnika</t>
  </si>
  <si>
    <r>
      <t xml:space="preserve">Datum rješenja
</t>
    </r>
    <r>
      <rPr>
        <i/>
        <sz val="10"/>
        <color theme="1"/>
        <rFont val="Times New Roman"/>
        <family val="1"/>
        <charset val="238"/>
      </rPr>
      <t xml:space="preserve"> (pismenog očitovanja)</t>
    </r>
  </si>
  <si>
    <t>Podaci o krajnjem kupcu koji je podnio prigovor</t>
  </si>
  <si>
    <t>Opravdanost prigovora</t>
  </si>
  <si>
    <r>
      <t xml:space="preserve">Razlog nesukladnosti sa standardnom kvalitetom plina 
</t>
    </r>
    <r>
      <rPr>
        <i/>
        <sz val="9"/>
        <color theme="1"/>
        <rFont val="Times New Roman"/>
        <family val="1"/>
        <charset val="238"/>
      </rPr>
      <t>(za opravdane prigovore )</t>
    </r>
  </si>
  <si>
    <t>Broj telefona:</t>
  </si>
  <si>
    <t>Broj mobitela:</t>
  </si>
  <si>
    <t xml:space="preserve">6. </t>
  </si>
  <si>
    <t xml:space="preserve">Broj propusnih mjesta </t>
  </si>
  <si>
    <t>Tehničkim pravilima propisana minimalna koncentracija odoranta
(mg/m³)</t>
  </si>
  <si>
    <t>Utvrđena razina odoranata
(mg/m³)</t>
  </si>
  <si>
    <t>KRITERIJ
USKLAĐENOSTI</t>
  </si>
  <si>
    <t>N/P</t>
  </si>
  <si>
    <t>IV. KVALITETA PLINA</t>
  </si>
  <si>
    <t xml:space="preserve">b) Prikupljeni podaci o ostvarenim pokazateljima ispunjavanja općih standarda kvalitete opskrbe plinom vezano za pouzdanost isporuke </t>
  </si>
  <si>
    <t xml:space="preserve">a) Opis sustava za praćenje pouzdanosti isporuke i samostalno provedenih mjera, te prijedlozi mjera za povećanje pouzdanosti isporuke </t>
  </si>
  <si>
    <t>Broj dokumenta/zapisnika o ispitivanju navedene dionice</t>
  </si>
  <si>
    <t>Datum dokumenta</t>
  </si>
  <si>
    <t>Datum mjerenja
(razdoblje)</t>
  </si>
  <si>
    <t>b.1.) PRAĆENJE PLANIRANIH PREKIDA ISPORUKE</t>
  </si>
  <si>
    <t>b.2.)  PRAĆENJE NEPLANIRANIH PREKIDA ISPORUKE</t>
  </si>
  <si>
    <t>b.1.)  ISPITIVANJE NEPROPUSNOSTI DISTRIBUCIJSKOG SUSTAVA TLAČNOG RAZREDA VT</t>
  </si>
  <si>
    <t>b.2.)  ISPITIVANJE NEPROPUSNOSTI DISTRIBUCIJSKOG SUSTAVA TLAČNOG RAZREDA ST</t>
  </si>
  <si>
    <t>b.3.) ISPITIVANJE NEPROPUSNOSTI DISTRIBUCIJSKOG SUSTAVA TLAČNOG RAZREDA NT</t>
  </si>
  <si>
    <t>a) Opis sustava za praćenje kvalitete usluge i samostalno provedenih mjera za povećanje kvalitete usluge te prijedlog mjera za poboljšanje kvalitete usluge</t>
  </si>
  <si>
    <t>b) Prikupljeni podaci o ostvarenim pokazateljima ispunjavanja općih standarda kvalitete opskrbe vezano za kvalitetu usluge</t>
  </si>
  <si>
    <t>a) Opis sustava za praćenje kvalitete plina i samostalno provedenih mjera za praćenje kvalitete plina, te prijedlog mjera za osiguranje kvalitete plina</t>
  </si>
  <si>
    <t>b) Prikupljeni podaci o ostvarenim pokazateljima ispunjavanja općih standarda kvalitete opskrbe vezano za kvalitetu plina</t>
  </si>
  <si>
    <t>III. KVALITETA USLUGE</t>
  </si>
  <si>
    <t>1. PRIKLJUČENJE NA DISTRUBUCIJSKI SUSTAV</t>
  </si>
  <si>
    <t>1.  KONTROLA KVALITETE PLINA</t>
  </si>
  <si>
    <t>(po potrebi dodati redove u tablici)</t>
  </si>
  <si>
    <t>2.  ISPITIVANJE NEPROPUSNOSTI DISTRIBUCIJSKOG SUSTAVA</t>
  </si>
  <si>
    <t>3.  ODORIZACIJA PLINA</t>
  </si>
  <si>
    <t>4.  HITNE INTERVENCIJE</t>
  </si>
  <si>
    <t>1.  PRAĆENJE PREKIDA ISPORUKE</t>
  </si>
  <si>
    <t>(NAPOMENA:  - svako mjerenje pojedinačno navesti u novi red</t>
  </si>
  <si>
    <t xml:space="preserve">                        - po potrebi dodati redove u tablici)</t>
  </si>
  <si>
    <t>Ukupna duljina plinovoda u distribucijskom sustavu tlačnog razreda VT (km)</t>
  </si>
  <si>
    <t>Ukupna duljina plinovoda u distribucijskom sustavu tlačnog razreda NT (km)</t>
  </si>
  <si>
    <t>NAPOMENA: Redni broj pojedinog prigovora mora odgovarati rednom broju krajnjeg kupca koji je podnio prigovor</t>
  </si>
  <si>
    <t>POTICAJNA
MJERA</t>
  </si>
  <si>
    <t>NE
(informacija o
kvaliteti usluge)</t>
  </si>
  <si>
    <t>propisuje se
Metodologijom
utvrđivanja iznosa
tarifnih stavki za
distribuciju plina</t>
  </si>
  <si>
    <t xml:space="preserve">propisuje se
Metodologijom
utvrđivanja iznosa
tarifnih stavki za
distribuciju plina </t>
  </si>
  <si>
    <t>Ukupno trajanje svih prekida isporuke plina u odnosu na broj krajnjih kupaca kojima je prekinuta isporuka (*)</t>
  </si>
  <si>
    <r>
      <t xml:space="preserve">Minimalni dio sustava koji je potrebno ispitati na nepropusnost jednom godišnje (VT plinovodi 100%, ST plinovodi 50%, NT plinovodi 25%) </t>
    </r>
    <r>
      <rPr>
        <i/>
        <sz val="9"/>
        <rFont val="Times New Roman"/>
        <family val="1"/>
        <charset val="238"/>
      </rPr>
      <t xml:space="preserve"> </t>
    </r>
  </si>
  <si>
    <t>Minimalni broj mjerenja koncentracije odoranta na specifičnim točkama plinskog
distribucijskog sustava (po jednom u razdoblju 1. listopad - 31. ožujak, te u razdoblju 1. travanj - 30. rujan)</t>
  </si>
  <si>
    <t>Maksimalno vrijeme intervencije od zaprimanja poziva od krajnjeg kupca ili
treće strane (90 minuta)</t>
  </si>
  <si>
    <t>Učinkovitost priključenja krajnjeg kupca na sustav, s obzirom na broj zaprimljenih zahtjeva za priključenje (*)</t>
  </si>
  <si>
    <t>Nesukladnost parametera kvalitete plina sa standardnom kvalitetom plina
(najviše 1 slučaj na 1000 krajnjih kupaca)</t>
  </si>
  <si>
    <t>6.</t>
  </si>
  <si>
    <t>7.</t>
  </si>
  <si>
    <t>8.</t>
  </si>
  <si>
    <t>9.</t>
  </si>
  <si>
    <t>10.</t>
  </si>
  <si>
    <t>16.04.2025.</t>
  </si>
  <si>
    <t>10.05.2025.</t>
  </si>
  <si>
    <t>14.05.2025.</t>
  </si>
  <si>
    <t>17.05.2025.</t>
  </si>
  <si>
    <t>18.09.2025.</t>
  </si>
  <si>
    <t>09.10.2025.</t>
  </si>
  <si>
    <t>29.10.2025.</t>
  </si>
  <si>
    <t>06.11.2025.</t>
  </si>
  <si>
    <t>03.12.2025.</t>
  </si>
  <si>
    <t>8:00 do 15:00</t>
  </si>
  <si>
    <t>9:00 do 15:00</t>
  </si>
  <si>
    <t>8:00 do 13:00</t>
  </si>
  <si>
    <t>8:00 do 14:00</t>
  </si>
  <si>
    <t>13:10 - 17:30</t>
  </si>
  <si>
    <t>VT PLINOVOD D.DUBRAVA-PRELOG</t>
  </si>
  <si>
    <t>VT PLINOVOD PRELOG-OREHOVICA-TOTOVEC-ŠTEFANEC</t>
  </si>
  <si>
    <t>10.04.-23.04.</t>
  </si>
  <si>
    <t>01.07.-14.11.</t>
  </si>
  <si>
    <t>DETEKTOR</t>
  </si>
  <si>
    <t>11.</t>
  </si>
  <si>
    <t>12.</t>
  </si>
  <si>
    <t>GGP - GRAD ČAKOVEC</t>
  </si>
  <si>
    <t>PP ČAKOVEC</t>
  </si>
  <si>
    <t>PP DONJE MEĐIMURJE I</t>
  </si>
  <si>
    <t>PP DONJE MEĐIMURJE II</t>
  </si>
  <si>
    <t>PP PRELOG</t>
  </si>
  <si>
    <t>PP MURSKO SREDIŠĆE II</t>
  </si>
  <si>
    <t>PP KURŠANEC + NASELJE KURŠANEC</t>
  </si>
  <si>
    <t>NASELJE OPĆINE SV.JURAJ NA BREGU</t>
  </si>
  <si>
    <t>NASELJA OPĆINE SVETI MARTIN</t>
  </si>
  <si>
    <t>NASELJA OPĆINE SELNICA</t>
  </si>
  <si>
    <t>NASELJA OPĆINE ŠTRIGOVA</t>
  </si>
  <si>
    <t>NASELJA OPĆINE GORNJI MIHALJEVEC</t>
  </si>
  <si>
    <t>21.07.-14.11.</t>
  </si>
  <si>
    <t>07.07.-14.11.</t>
  </si>
  <si>
    <t>14.07.-14.11.</t>
  </si>
  <si>
    <t>18.07.</t>
  </si>
  <si>
    <t>22.07.-14.11.</t>
  </si>
  <si>
    <t>22.07-14.11.</t>
  </si>
  <si>
    <t>Ukupna duljina plinovoda u distribucijskom sustavu tlačnog razreda ST (km)</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</si>
  <si>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</si>
  <si>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</si>
  <si>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</si>
  <si>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</si>
  <si>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</si>
  <si>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</si>
  <si>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</si>
  <si>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</si>
  <si>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</si>
  <si>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</si>
  <si>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</si>
  <si>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</si>
  <si>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</si>
  <si>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</si>
  <si>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</si>
  <si>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</si>
  <si>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</si>
  <si>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</si>
  <si>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</si>
  <si>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</si>
  <si>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</si>
  <si>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</si>
  <si>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</si>
  <si>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</si>
  <si>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</si>
  <si>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</si>
  <si>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</si>
  <si>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</si>
  <si>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</si>
  <si>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</si>
  <si>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</si>
  <si>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</si>
  <si>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</si>
  <si>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</si>
  <si>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</si>
  <si>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</si>
  <si>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</si>
  <si>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</si>
  <si>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</si>
  <si>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</si>
  <si>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</si>
  <si>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</si>
  <si>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</si>
  <si>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</si>
  <si>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</si>
  <si>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</si>
  <si>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</si>
  <si>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</si>
  <si>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</si>
  <si>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</si>
  <si>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</si>
  <si>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</si>
  <si>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</si>
  <si>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</si>
  <si>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</si>
  <si>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</si>
  <si>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</si>
  <si>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</si>
  <si>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</si>
  <si>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</si>
  <si>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</si>
  <si>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</si>
  <si>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</si>
  <si>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</si>
  <si>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</si>
  <si>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GRAD ČAKOVEC</t>
  </si>
  <si>
    <t>10.04.-22.04.</t>
  </si>
  <si>
    <t>NASELJE ŠENKOVEC</t>
  </si>
  <si>
    <t>22.04.-23.04.</t>
  </si>
  <si>
    <t>NASELJE STRAHONINEC</t>
  </si>
  <si>
    <t>25.03.-26.03.</t>
  </si>
  <si>
    <t>NASELJE SAVSKA VES</t>
  </si>
  <si>
    <t>NASELJE NEDELIŠĆE</t>
  </si>
  <si>
    <t>06.03.-04.04.</t>
  </si>
  <si>
    <t>NASELJE DUNJKOVEC</t>
  </si>
  <si>
    <t>12.06.</t>
  </si>
  <si>
    <t>NASELJE IVANOVEC</t>
  </si>
  <si>
    <t>23.04.-30.04.</t>
  </si>
  <si>
    <t>GRAD MURSKO SREDIŠĆE</t>
  </si>
  <si>
    <t>09.05.</t>
  </si>
  <si>
    <t>NASELJE PRETETINEC</t>
  </si>
  <si>
    <t>NASELJE PRIBISLAVEC</t>
  </si>
  <si>
    <t>05.06.</t>
  </si>
  <si>
    <t>NASELJE MIHOVLJAN</t>
  </si>
  <si>
    <t>24.06.</t>
  </si>
  <si>
    <t>NASELJE ŠTEFANEC</t>
  </si>
  <si>
    <t>NASELJE BELICA</t>
  </si>
  <si>
    <t>05.06.-06.06.</t>
  </si>
  <si>
    <t>NASELJE MAČKOVEC</t>
  </si>
  <si>
    <t>29.05.</t>
  </si>
  <si>
    <t>NASELJE KRIŠTANOVEC</t>
  </si>
  <si>
    <t>NASELJE NOVO SELO ROK</t>
  </si>
  <si>
    <t>NASELJE GORNJI KURŠANEC</t>
  </si>
  <si>
    <t>14.05.</t>
  </si>
  <si>
    <t>NASELJE ŽIŠKOVEC</t>
  </si>
  <si>
    <t>18.06.</t>
  </si>
  <si>
    <t>NASELJE PUŠĆINE</t>
  </si>
  <si>
    <t>NASELJE PEKLENICA</t>
  </si>
  <si>
    <t>11.06.</t>
  </si>
  <si>
    <t>NASELJE GARDINOVEC</t>
  </si>
  <si>
    <t>06.06.</t>
  </si>
  <si>
    <t>NASELJE MALA SUBOTICA</t>
  </si>
  <si>
    <t>04.06.</t>
  </si>
  <si>
    <t>NASELJE PALOVEC</t>
  </si>
  <si>
    <t>NASELJE KNEZOVEC</t>
  </si>
  <si>
    <t>NASELJE DONJA DUBRAVA</t>
  </si>
  <si>
    <t>27.05.-28.05.</t>
  </si>
  <si>
    <t>NASELJE KOTORIBA</t>
  </si>
  <si>
    <t>02.06.</t>
  </si>
  <si>
    <t>NASELJE STRELEC</t>
  </si>
  <si>
    <t>NASELJE DRŽIMUREC</t>
  </si>
  <si>
    <t>NASELJE VRATIŠINEC</t>
  </si>
  <si>
    <t>18.06.i 27.06.</t>
  </si>
  <si>
    <t>NASELJE GORNJI KRALJEVEC</t>
  </si>
  <si>
    <t>27.06.</t>
  </si>
  <si>
    <t>NASELJE DONJI VIDOVEC</t>
  </si>
  <si>
    <t>27.05.</t>
  </si>
  <si>
    <t>NASELJE ŠANDOROVEC</t>
  </si>
  <si>
    <t>NASELJE KURŠANEC</t>
  </si>
  <si>
    <t>NASELJE MALI MIHALJEVEC</t>
  </si>
  <si>
    <t>NASELJE BREZJE</t>
  </si>
  <si>
    <t>NASELJE SIVICA</t>
  </si>
  <si>
    <t>10.06.</t>
  </si>
  <si>
    <t>NASELJE TOTOVEC</t>
  </si>
  <si>
    <t>15.05.</t>
  </si>
  <si>
    <t>NASELJE NOVO SELO NA DRAVI</t>
  </si>
  <si>
    <t>NASELJE KRIŽOVEC</t>
  </si>
  <si>
    <t>NASELJE SLAKOVEC</t>
  </si>
  <si>
    <t>NASELJE DOMAŠINEC</t>
  </si>
  <si>
    <t>06.06.i 26.06.</t>
  </si>
  <si>
    <t>NASELJE TURČIŠĆE</t>
  </si>
  <si>
    <t>GRAD PRELOG</t>
  </si>
  <si>
    <t>20.05.</t>
  </si>
  <si>
    <t>NASELJE ČEHOVEC</t>
  </si>
  <si>
    <t>25.06.</t>
  </si>
  <si>
    <t>NASELJE OTOK</t>
  </si>
  <si>
    <t>28.05.</t>
  </si>
  <si>
    <t>NASELJE CIRKOVLJAN</t>
  </si>
  <si>
    <t>26.06.</t>
  </si>
  <si>
    <t>NASELJE HEMUŠEVEC</t>
  </si>
  <si>
    <t>22.05.</t>
  </si>
  <si>
    <t>NASELJE OPOROVEC</t>
  </si>
  <si>
    <t>NASELJE DRAŠKOVEC</t>
  </si>
  <si>
    <t>NASELJE DONJI PUSTAKOVEC</t>
  </si>
  <si>
    <t>03.06.</t>
  </si>
  <si>
    <t>NASELJE DONJI MIHALJEVEC</t>
  </si>
  <si>
    <t>NASELJE GORIČAN</t>
  </si>
  <si>
    <t>25.06.-27.06.</t>
  </si>
  <si>
    <t>NASELJE FERKETINEC</t>
  </si>
  <si>
    <t>NASELJE SVETI JURAJ U TRNJU</t>
  </si>
  <si>
    <t>NASELJE MIKLAVEC</t>
  </si>
  <si>
    <t>NASELJE DONJI KRALJEVEC</t>
  </si>
  <si>
    <t>28.05.i 25.06.</t>
  </si>
  <si>
    <t>NASELJE SVETA MARIJA</t>
  </si>
  <si>
    <t>26.05.</t>
  </si>
  <si>
    <t>NASELJE ČUKOVEC</t>
  </si>
  <si>
    <t>NASELJE HLAPIČINA</t>
  </si>
  <si>
    <t>30.07.</t>
  </si>
  <si>
    <t>NASELJE CELINE</t>
  </si>
  <si>
    <t>NASELJE HODOŠAN</t>
  </si>
  <si>
    <t>NASELJE PALINOVEC</t>
  </si>
  <si>
    <t>NASELJE DONJI HRAŠĆAN</t>
  </si>
  <si>
    <t>NASELJE ČREČAN</t>
  </si>
  <si>
    <t>13.06.</t>
  </si>
  <si>
    <t>NASELJE MACINEC</t>
  </si>
  <si>
    <t>NASELJE GORNJI HRAŠĆAN</t>
  </si>
  <si>
    <t>NASELJE TRNOVEC</t>
  </si>
  <si>
    <t>NASELJE ŠTRUKOVEC</t>
  </si>
  <si>
    <t>NASELJE PODTUREN</t>
  </si>
  <si>
    <t>NASELJE NOVAKOVEC</t>
  </si>
  <si>
    <t>NASELJE DEKANOVEC</t>
  </si>
  <si>
    <t>NASELJE SVETI KRIŽ</t>
  </si>
  <si>
    <t>19.05.</t>
  </si>
  <si>
    <t>NASELJE PODBREST</t>
  </si>
  <si>
    <t>NASELJE VULARIJA</t>
  </si>
  <si>
    <t>NASELJE OREHOVICA</t>
  </si>
  <si>
    <t>15.05.i 19.05.</t>
  </si>
  <si>
    <t>NASELJE SLEMENICE</t>
  </si>
  <si>
    <t>AUTO-MAK d.o.o.</t>
  </si>
  <si>
    <t>OSNOVNA ŠKOLA DONJA DUBRAVA</t>
  </si>
  <si>
    <t>HALA PLIN - DISTRIBUCIJA</t>
  </si>
  <si>
    <t>KRALJEVSKE SLASTICE d.o.o.</t>
  </si>
  <si>
    <t>LISJAK DRAGUTIN (KAVANA LORD)</t>
  </si>
  <si>
    <t>SPORTSKA DVORANA M.SREDIŠĆE</t>
  </si>
  <si>
    <t>OSNOVNA ŠKOLA GORIČAN</t>
  </si>
  <si>
    <t>SPORTSKA DVORANA ŠTRIGOVA</t>
  </si>
  <si>
    <t>DRUŠTVENI DOM PRESEKA</t>
  </si>
  <si>
    <t>THT</t>
  </si>
  <si>
    <t>NL 13-04-25</t>
  </si>
  <si>
    <t>OD 01-2025</t>
  </si>
  <si>
    <t>OD 02-2025</t>
  </si>
  <si>
    <t>NL 24-10-25</t>
  </si>
  <si>
    <t>NL13-04-25</t>
  </si>
  <si>
    <t>ŽUPNA CRKVA, KOTORIBA</t>
  </si>
  <si>
    <t>1. AUTO MAK d.o.o. PRELOG, ZRINSKIH B.B., 2. OŠ DONJA DUBRAVA, DONJA DUBRAVA, KRBULJA 21, 3. ŽUPNA CRKVA, KOTORIBA, A.STEPINCA  42, 4. HALA PLIN-DISTRIBUCIJA, MIHOVLJAN, MIHOVLJANSKA 12, 5. KRALJEVSKE SLASTICE d.o.o. PUŠĆINE, ČAKOVEČKA 82, 6. LISJAK DRAGUTIN (LORD) DOMAŠINEC, P.PINTARA 2, 7. SPORTSKA DVORANA, M.SREDIŠĆE, V.NAZORA 22, 8. OŠ GORIČAN, GORIČAN, ŠKOLSKA 16, 9. ŠPORTSKA DVORANA ŠTRIGOVA, ŠTRIGOVA 126A, 10 DRUŠTVENI DOM PRESEKA, PRESEKA BB</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</si>
  <si>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</si>
  <si>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</si>
  <si>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</si>
  <si>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</si>
  <si>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</si>
  <si>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</si>
  <si>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</si>
  <si>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</si>
  <si>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</si>
  <si>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</si>
  <si>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</si>
  <si>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</si>
  <si>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</si>
  <si>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</si>
  <si>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</si>
  <si>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</si>
  <si>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</si>
  <si>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</si>
  <si>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</si>
  <si>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</si>
  <si>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</si>
  <si>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</si>
  <si>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</si>
  <si>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</si>
  <si>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</si>
  <si>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</si>
  <si>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</si>
  <si>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</si>
  <si>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</si>
  <si>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</si>
  <si>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</si>
  <si>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</si>
  <si>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</si>
  <si>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</si>
  <si>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</si>
  <si>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</si>
  <si>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</si>
  <si>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</si>
  <si>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</si>
  <si>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</si>
  <si>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</si>
  <si>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</si>
  <si>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</si>
  <si>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</si>
  <si>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</si>
  <si>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</si>
  <si>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</si>
  <si>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</si>
  <si>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</si>
  <si>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</si>
  <si>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</si>
  <si>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</si>
  <si>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</si>
  <si>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</si>
  <si>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</si>
  <si>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</si>
  <si>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</si>
  <si>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</si>
  <si>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</si>
  <si>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</si>
  <si>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</si>
  <si>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</si>
  <si>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</si>
  <si>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</si>
  <si>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</si>
  <si>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</si>
  <si>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</si>
  <si>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</si>
  <si>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</si>
  <si>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</si>
  <si>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</si>
  <si>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</si>
  <si>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</si>
  <si>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</si>
  <si>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</si>
  <si>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</si>
  <si>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</si>
  <si>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</si>
  <si>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</si>
  <si>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</si>
  <si>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</si>
  <si>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</si>
  <si>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</si>
  <si>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</si>
  <si>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</si>
  <si>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</si>
  <si>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</si>
  <si>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</si>
  <si>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</si>
  <si>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</si>
  <si>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</si>
  <si>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</si>
  <si>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</si>
  <si>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</si>
  <si>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</si>
  <si>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</si>
  <si>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</si>
  <si>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</si>
  <si>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</si>
  <si>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</si>
  <si>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</si>
  <si>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</si>
  <si>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</si>
  <si>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</si>
  <si>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</si>
  <si>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</si>
  <si>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</si>
  <si>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</si>
  <si>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23:13 - 01:30</t>
  </si>
  <si>
    <t>11:10 - 12:05</t>
  </si>
  <si>
    <t>14:20 - 16:45</t>
  </si>
  <si>
    <t>15:00 - 17:15</t>
  </si>
  <si>
    <t>14:42 - 16:36</t>
  </si>
  <si>
    <t>08:15 - 09:20</t>
  </si>
  <si>
    <t>11:00 - 13:10</t>
  </si>
  <si>
    <t>Vratišinec, Ul. Brodec ulični plinovod PE 160</t>
  </si>
  <si>
    <t>Nedelišće, Novo Naselje 23, čelični priključak</t>
  </si>
  <si>
    <t>Čakovec, Ivana pl. Zajca 5 ulični plinovod PE 110</t>
  </si>
  <si>
    <t>Šenkovec, J.Zrinskog 23, čelični priključak</t>
  </si>
  <si>
    <t>Donja Dubrava, Vinogradska 5a, ulični plinovod PE 160</t>
  </si>
  <si>
    <t>Pušćine</t>
  </si>
  <si>
    <t>Mačkovec</t>
  </si>
  <si>
    <t>Mihovljan, V.Nazora 26, ulični plinovod PE 110</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</si>
  <si>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</si>
  <si>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</si>
  <si>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</si>
  <si>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</si>
  <si>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</si>
  <si>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</si>
  <si>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</si>
  <si>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</si>
  <si>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</si>
  <si>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</si>
  <si>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</si>
  <si>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</si>
  <si>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</si>
  <si>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</si>
  <si>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</si>
  <si>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</si>
  <si>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</si>
  <si>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</si>
  <si>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</si>
  <si>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</si>
  <si>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</si>
  <si>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</si>
  <si>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</si>
  <si>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</si>
  <si>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</si>
  <si>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</si>
  <si>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</si>
  <si>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</si>
  <si>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</si>
  <si>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</si>
  <si>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</si>
  <si>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</si>
  <si>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</si>
  <si>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</si>
  <si>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</si>
  <si>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</si>
  <si>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</si>
  <si>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</si>
  <si>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</si>
  <si>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</si>
  <si>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</si>
  <si>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</si>
  <si>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</si>
  <si>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</si>
  <si>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</si>
  <si>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</si>
  <si>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</si>
  <si>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</si>
  <si>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</si>
  <si>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</si>
  <si>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</si>
  <si>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</si>
  <si>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</si>
  <si>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</si>
  <si>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</si>
  <si>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</si>
  <si>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</si>
  <si>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</si>
  <si>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</si>
  <si>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</si>
  <si>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</si>
  <si>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</si>
  <si>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</si>
  <si>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</si>
  <si>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</si>
  <si>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</si>
  <si>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</si>
  <si>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</si>
  <si>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</si>
  <si>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</si>
  <si>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</si>
  <si>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</si>
  <si>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</si>
  <si>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</si>
  <si>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</si>
  <si>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</si>
  <si>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</si>
  <si>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</si>
  <si>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</si>
  <si>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</si>
  <si>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</si>
  <si>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</si>
  <si>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</si>
  <si>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</si>
  <si>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</si>
  <si>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</si>
  <si>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</si>
  <si>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</si>
  <si>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</si>
  <si>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</si>
  <si>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</si>
  <si>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</si>
  <si>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</si>
  <si>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</si>
  <si>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</si>
  <si>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</si>
  <si>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</si>
  <si>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</si>
  <si>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</si>
  <si>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</si>
  <si>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</si>
  <si>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</si>
  <si>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</si>
  <si>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</si>
  <si>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</si>
  <si>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</si>
  <si>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</si>
  <si>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</si>
  <si>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</si>
  <si>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</si>
  <si>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</si>
  <si>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</si>
  <si>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</si>
  <si>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</si>
  <si>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</si>
  <si>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Grahovec Pavao</t>
  </si>
  <si>
    <t>Bana J.Jelačića 47 Mačkovec</t>
  </si>
  <si>
    <t>098/242-282</t>
  </si>
  <si>
    <t>Sumnja na propusnost plina</t>
  </si>
  <si>
    <t>Zorčec josip</t>
  </si>
  <si>
    <t>V.Žganca Šenkovec</t>
  </si>
  <si>
    <t>098/570-171</t>
  </si>
  <si>
    <t>Potrgan priključak</t>
  </si>
  <si>
    <t>Varšić Milan</t>
  </si>
  <si>
    <t>D.Koncovčak  Bb  Donji Koncovčak</t>
  </si>
  <si>
    <t>091/895-4303</t>
  </si>
  <si>
    <t>Pušta plin kod smrs-nt</t>
  </si>
  <si>
    <t>Auto Servis Rafko D.O.O.</t>
  </si>
  <si>
    <t>Krištanovec 103</t>
  </si>
  <si>
    <t>091/250-3578</t>
  </si>
  <si>
    <t>Đurkin Mijo</t>
  </si>
  <si>
    <t xml:space="preserve"> Selska 82 Novakovec</t>
  </si>
  <si>
    <t/>
  </si>
  <si>
    <t>MREŽA</t>
  </si>
  <si>
    <t>Selska Novakovec</t>
  </si>
  <si>
    <t>Rob Slavko</t>
  </si>
  <si>
    <t>A.Starčevića 81 Pribislavec</t>
  </si>
  <si>
    <t>KLIZIŠTE</t>
  </si>
  <si>
    <t>Vugrišinec</t>
  </si>
  <si>
    <t>Potrgana mreža</t>
  </si>
  <si>
    <t>Hrženjak Vladimir</t>
  </si>
  <si>
    <t>Zebanec Selo 10 Zebanec Selo</t>
  </si>
  <si>
    <t>Peklenica</t>
  </si>
  <si>
    <t>Kovačić Draga</t>
  </si>
  <si>
    <t>I.L.Ribara 10 Lopatinec</t>
  </si>
  <si>
    <t>Hajdinjak Marija</t>
  </si>
  <si>
    <t>T.Ujevića 33 Čakovec</t>
  </si>
  <si>
    <t>Šegović Josip</t>
  </si>
  <si>
    <t>M.Tita 28 Nedelišće</t>
  </si>
  <si>
    <t>095/906-0476</t>
  </si>
  <si>
    <t>Jelenić Draženka</t>
  </si>
  <si>
    <t>A.Starčevića 22 Pribislavec</t>
  </si>
  <si>
    <t>Brodarić Dragutin</t>
  </si>
  <si>
    <t>Nova 2 Goričan</t>
  </si>
  <si>
    <t>Flac Jelena</t>
  </si>
  <si>
    <t>Zebanec Selo 80 Zebanec Selo</t>
  </si>
  <si>
    <t>098/987-8278</t>
  </si>
  <si>
    <t>Moharić Srećko</t>
  </si>
  <si>
    <t>Dragoslavec Selo 20 Dragoslavec Selo</t>
  </si>
  <si>
    <t>095/910-0165</t>
  </si>
  <si>
    <t>Pušta plin kod smrs-st</t>
  </si>
  <si>
    <t>Markač Anđela</t>
  </si>
  <si>
    <t>Mirogojska 23 Goričan</t>
  </si>
  <si>
    <t>091/601-7550</t>
  </si>
  <si>
    <t>Flac Damjan</t>
  </si>
  <si>
    <t>Zebanec Selo 76B Zebanec Selo</t>
  </si>
  <si>
    <t>Gorice D.O.O.</t>
  </si>
  <si>
    <t>Dragoslavec 157 Dragoslavec</t>
  </si>
  <si>
    <t>099/840-5686</t>
  </si>
  <si>
    <t>Maluschka Nada</t>
  </si>
  <si>
    <t>A.Starčevića 20 Pribislavec</t>
  </si>
  <si>
    <t>Nemec Gordana</t>
  </si>
  <si>
    <t>Poljska 5A Sveti Martin Na Muri</t>
  </si>
  <si>
    <t>099/696-8532</t>
  </si>
  <si>
    <t>Šagi Danica</t>
  </si>
  <si>
    <t>Gmajna 21 Vratišinec</t>
  </si>
  <si>
    <t>091/570-4934</t>
  </si>
  <si>
    <t>Lacković Dražen</t>
  </si>
  <si>
    <t>Glavna 5 Macinec</t>
  </si>
  <si>
    <t>Kocijan Igor</t>
  </si>
  <si>
    <t>I.G.Kovačića 67 Lopatinec</t>
  </si>
  <si>
    <t>098/996-0030</t>
  </si>
  <si>
    <t>Osjeća miris plina</t>
  </si>
  <si>
    <t>Križaj Nikola</t>
  </si>
  <si>
    <t>V.Nazora 62 Prelog</t>
  </si>
  <si>
    <t>Tomašić Ljubomir</t>
  </si>
  <si>
    <t>Goričica 6 Nedelišće</t>
  </si>
  <si>
    <t>091/122-0545</t>
  </si>
  <si>
    <t>Vidović Zlatko</t>
  </si>
  <si>
    <t>Dravska 14 Goričan</t>
  </si>
  <si>
    <t>091/202-3066</t>
  </si>
  <si>
    <t>Gunc Magdalena</t>
  </si>
  <si>
    <t>Zebanec Selo 87 Zebanec Selo</t>
  </si>
  <si>
    <t>Marđetko Josip</t>
  </si>
  <si>
    <t>V.Nazora 58 Prelog</t>
  </si>
  <si>
    <t>099/230-2575</t>
  </si>
  <si>
    <t>Preložnjak Mladen</t>
  </si>
  <si>
    <t>A.Starčevića 55 Pribislavec</t>
  </si>
  <si>
    <t>099/402-5002</t>
  </si>
  <si>
    <t>Hamonajec Olga</t>
  </si>
  <si>
    <t>Poljska 5 Lopatinec</t>
  </si>
  <si>
    <t>098/211-634</t>
  </si>
  <si>
    <t>Buhin Mario</t>
  </si>
  <si>
    <t>Športska 1A Belica</t>
  </si>
  <si>
    <t>095/817-6829</t>
  </si>
  <si>
    <t>Varga Slava</t>
  </si>
  <si>
    <t>Bana J.Jelačića 13 Čakovec</t>
  </si>
  <si>
    <t>098/927-4529</t>
  </si>
  <si>
    <t>Boj Zvonimir</t>
  </si>
  <si>
    <t>Zasadbreg 154 Zasadbreg</t>
  </si>
  <si>
    <t>Hančić Robertino</t>
  </si>
  <si>
    <t>1.Maja 14 Prelog</t>
  </si>
  <si>
    <t>Fučko Ivan</t>
  </si>
  <si>
    <t>Istarska 5 Čakovec</t>
  </si>
  <si>
    <t>Pušta plin</t>
  </si>
  <si>
    <t>Petričević Ivan</t>
  </si>
  <si>
    <t>Vučetinec 166a</t>
  </si>
  <si>
    <t>I.G.Kovačića  Lopatinec</t>
  </si>
  <si>
    <t>Horvat Sandro</t>
  </si>
  <si>
    <t>Križovec 191</t>
  </si>
  <si>
    <t>Tarnai Tomislav</t>
  </si>
  <si>
    <t>Štrigova 94</t>
  </si>
  <si>
    <t>Sabolek Dragutin</t>
  </si>
  <si>
    <t>Glavna 8 Domašinec</t>
  </si>
  <si>
    <t>Vrbičić Silvija</t>
  </si>
  <si>
    <t>Žabnička 9 Žabnik</t>
  </si>
  <si>
    <t>Flac Robert</t>
  </si>
  <si>
    <t>Zebanec Selo 14 Zebanec Selo</t>
  </si>
  <si>
    <t>Levačić Tomislav</t>
  </si>
  <si>
    <t>Novo Naselje 43 Novakovec</t>
  </si>
  <si>
    <t>0036/70797-0396</t>
  </si>
  <si>
    <t>Petrović Ivan</t>
  </si>
  <si>
    <t>Selska 51 Novakovec</t>
  </si>
  <si>
    <t>Golubić Terezija</t>
  </si>
  <si>
    <t>Travnik 5 Čakovec</t>
  </si>
  <si>
    <t>Lovačka Ulica Novakovec</t>
  </si>
  <si>
    <t>099/788-8434</t>
  </si>
  <si>
    <t>Horvat Ivan</t>
  </si>
  <si>
    <t>Dolić Aleksandar</t>
  </si>
  <si>
    <t>Vukovarska 4A/P Čakovec</t>
  </si>
  <si>
    <t>095/503-6284</t>
  </si>
  <si>
    <t>Mesmar Nahid</t>
  </si>
  <si>
    <t>V.Nazora 38 Prelog</t>
  </si>
  <si>
    <t>Kavran Nada</t>
  </si>
  <si>
    <t>Vučetinec 31 Vučetinec</t>
  </si>
  <si>
    <t>099/299-330</t>
  </si>
  <si>
    <t>Dječji Vrtić Pribislavec</t>
  </si>
  <si>
    <t>Kaštelska 14 Pribislavec</t>
  </si>
  <si>
    <t>099/640-0092</t>
  </si>
  <si>
    <t>Lajtman Marina</t>
  </si>
  <si>
    <t>Pleškovec 103 Pleškovec</t>
  </si>
  <si>
    <t>097/773-7074</t>
  </si>
  <si>
    <t>Bajuk Josip</t>
  </si>
  <si>
    <t>Zasadbreg 197D Zasadbreg</t>
  </si>
  <si>
    <t>Merdanović Stjepan</t>
  </si>
  <si>
    <t>A.Starčevića 54 Pribislavec</t>
  </si>
  <si>
    <t>Telebuh Antun</t>
  </si>
  <si>
    <t>Novo Naselje 28 Novakovec</t>
  </si>
  <si>
    <t>Uska Čakovec</t>
  </si>
  <si>
    <t>Baksa Ivan</t>
  </si>
  <si>
    <t>Draska 35 Goričan</t>
  </si>
  <si>
    <t>Balent Nikola</t>
  </si>
  <si>
    <t>V.Nazora 76 Prelog</t>
  </si>
  <si>
    <t>098/294-929</t>
  </si>
  <si>
    <t>Varošanec Terezija</t>
  </si>
  <si>
    <t>Dravska 37 Goričan</t>
  </si>
  <si>
    <t>091/620-1148</t>
  </si>
  <si>
    <t>Škoda Marko</t>
  </si>
  <si>
    <t>Ivana Pl.Zajca 47 Čakovec</t>
  </si>
  <si>
    <t>091/946-8606</t>
  </si>
  <si>
    <t>Malek Josip</t>
  </si>
  <si>
    <t>V.Nazora 52 Prelog</t>
  </si>
  <si>
    <t>098/819-065</t>
  </si>
  <si>
    <t>Lončarić Matko</t>
  </si>
  <si>
    <t>095/878-1762</t>
  </si>
  <si>
    <t>Nemec Juraj</t>
  </si>
  <si>
    <t>Štrigova 36</t>
  </si>
  <si>
    <t>Varga Stjepan</t>
  </si>
  <si>
    <t>Ferketinec 17</t>
  </si>
  <si>
    <t>098/297-876</t>
  </si>
  <si>
    <t>Bašnec Dragica</t>
  </si>
  <si>
    <t>Dravska 39 Goričan</t>
  </si>
  <si>
    <t>Pal Delfa</t>
  </si>
  <si>
    <t>Stanetinec 4a</t>
  </si>
  <si>
    <t>095/851-9560</t>
  </si>
  <si>
    <t>Petrinjak Željko</t>
  </si>
  <si>
    <t>I.L.Ribara 9 Lopatinec</t>
  </si>
  <si>
    <t>Lešnjak Juraj</t>
  </si>
  <si>
    <t>I.G.Kovačića 65 Mihovljan</t>
  </si>
  <si>
    <t>098/420-905</t>
  </si>
  <si>
    <t>Božić Andrija</t>
  </si>
  <si>
    <t>Dravska 41 Goričan</t>
  </si>
  <si>
    <t>Fortner Grozdana</t>
  </si>
  <si>
    <t>Dragoslavec 155</t>
  </si>
  <si>
    <t>099/413-8574</t>
  </si>
  <si>
    <t>Kranjčec Nada</t>
  </si>
  <si>
    <t>Mirogojska 12/1 Goričan</t>
  </si>
  <si>
    <t>091/002-3066</t>
  </si>
  <si>
    <t>Tuksar Franjo</t>
  </si>
  <si>
    <t>Marof 11 G.Kraljevec</t>
  </si>
  <si>
    <t>Horvat Olga</t>
  </si>
  <si>
    <t>Zebanec Selo 54 Zebanec Selo</t>
  </si>
  <si>
    <t>099/505-1811</t>
  </si>
  <si>
    <t>Puklavec Josip</t>
  </si>
  <si>
    <t>Hr. Branitelja 2 Žabnik</t>
  </si>
  <si>
    <t>098/241-181</t>
  </si>
  <si>
    <t>Vadlja Anđela</t>
  </si>
  <si>
    <t>Dravska 45 Goričan</t>
  </si>
  <si>
    <t>091/620-1118</t>
  </si>
  <si>
    <t>Markač Vlado</t>
  </si>
  <si>
    <t>Dravska 47 Goričan</t>
  </si>
  <si>
    <t>Fortner Mladen</t>
  </si>
  <si>
    <t>Štrigova 41</t>
  </si>
  <si>
    <t>Golub Stjepan</t>
  </si>
  <si>
    <t>Vrtna 1 Šenkovec</t>
  </si>
  <si>
    <t>Šagi Velimir</t>
  </si>
  <si>
    <t>Trg Republike Gorčan</t>
  </si>
  <si>
    <t>091/320-3245</t>
  </si>
  <si>
    <t>Marciuš Karlo</t>
  </si>
  <si>
    <t>J.Bajkovca 30 Strahoninec</t>
  </si>
  <si>
    <t>Jalušić Radosna</t>
  </si>
  <si>
    <t>T.Ujevića 22 Čakovec</t>
  </si>
  <si>
    <t xml:space="preserve">Oštečena plinska cijev </t>
  </si>
  <si>
    <t>Marđetko Franjo</t>
  </si>
  <si>
    <t>V.Nazora 80 Prelog</t>
  </si>
  <si>
    <t>Hrženjak Krešimir</t>
  </si>
  <si>
    <t>Štrukovec 25</t>
  </si>
  <si>
    <t>Ter Mateja</t>
  </si>
  <si>
    <t>Nova 8 Goričan</t>
  </si>
  <si>
    <t xml:space="preserve">Jezrnik Marko </t>
  </si>
  <si>
    <t>Štrokovec 19</t>
  </si>
  <si>
    <t>095/776-1074</t>
  </si>
  <si>
    <t>Posavec Josip</t>
  </si>
  <si>
    <t>Pajolek 4 Novakovec</t>
  </si>
  <si>
    <t>Belić Julio</t>
  </si>
  <si>
    <t>Frankopanska 1 Prelog</t>
  </si>
  <si>
    <t>099/699-1796</t>
  </si>
  <si>
    <t>Ružman Fridrih</t>
  </si>
  <si>
    <t>V.Nazora 46 Prelog</t>
  </si>
  <si>
    <t>Čižmešija Ivan</t>
  </si>
  <si>
    <t>V.Nazora 64 Prelog</t>
  </si>
  <si>
    <t>V.Nazora Prelog</t>
  </si>
  <si>
    <t>099/354-3883</t>
  </si>
  <si>
    <t>Benković Nino I Jasminka</t>
  </si>
  <si>
    <t>I.G.Kovačića 31 Lopatinec</t>
  </si>
  <si>
    <t>098/553-188</t>
  </si>
  <si>
    <t>Gabaj Zanjko Anamaria</t>
  </si>
  <si>
    <t>Glavna 4 Donji Vidovec</t>
  </si>
  <si>
    <t xml:space="preserve">Matotek Dulijana </t>
  </si>
  <si>
    <t>S.Radića 30 Čakovec</t>
  </si>
  <si>
    <t>Općina Nedelišće</t>
  </si>
  <si>
    <t>Strbad Branko</t>
  </si>
  <si>
    <t>T.Ujevića 10 Prelog</t>
  </si>
  <si>
    <t>Mišić Benjamin</t>
  </si>
  <si>
    <t>V.Nazora 54 Prelog</t>
  </si>
  <si>
    <t>Hrustek Alojz</t>
  </si>
  <si>
    <t>A.Stepinca 42 Mala Subotica</t>
  </si>
  <si>
    <t>Zvonarek-Sistemi d.o.o.</t>
  </si>
  <si>
    <t>V.Nazora 37 Prelog</t>
  </si>
  <si>
    <t>Žganec Krunoslav</t>
  </si>
  <si>
    <t>G.Kraljevec Marof 19</t>
  </si>
  <si>
    <t>Varošanec Ivan</t>
  </si>
  <si>
    <t>Novo Naselje 23 Nedelišće</t>
  </si>
  <si>
    <t>Coner Marijan</t>
  </si>
  <si>
    <t>Zelena 21 Toplice Sveti Martin</t>
  </si>
  <si>
    <t>Bujan Danijel</t>
  </si>
  <si>
    <t>M.Gupca 18 Pribislavec</t>
  </si>
  <si>
    <t>Horvat Đurđa</t>
  </si>
  <si>
    <t>Brodec 24 Vratišinec</t>
  </si>
  <si>
    <t>Glavina Agneza</t>
  </si>
  <si>
    <t>V.Nazora 20 Prelog</t>
  </si>
  <si>
    <t>Vuković Gordana</t>
  </si>
  <si>
    <t>Palojek 10 Novakovec</t>
  </si>
  <si>
    <t>Lehkec Filip</t>
  </si>
  <si>
    <t>V.Nazora 14 Prelog</t>
  </si>
  <si>
    <t>Promming D.O.O.</t>
  </si>
  <si>
    <t>Dr.Ivana Novaka 48 Čakovec</t>
  </si>
  <si>
    <t>098/219-026</t>
  </si>
  <si>
    <t>Vinković Zlatko</t>
  </si>
  <si>
    <t>N.Š.Zrinskog 20 Belica</t>
  </si>
  <si>
    <t>098/953-5208</t>
  </si>
  <si>
    <t>NK Štrigova</t>
  </si>
  <si>
    <t>Štrigova 126b</t>
  </si>
  <si>
    <t>Fučec Sabolić Andrea</t>
  </si>
  <si>
    <t>Dravska 30 Draškovec</t>
  </si>
  <si>
    <t>099/597-5804</t>
  </si>
  <si>
    <t>NK Nedelišće</t>
  </si>
  <si>
    <t>J.Marčeca 25 Nedelišće</t>
  </si>
  <si>
    <t>091/332-6030</t>
  </si>
  <si>
    <t>Babušek Ladislav</t>
  </si>
  <si>
    <t>Pleškovec 170</t>
  </si>
  <si>
    <t>091/150-1601</t>
  </si>
  <si>
    <t>Posedi Margareta</t>
  </si>
  <si>
    <t>Ograd 20 Selnica</t>
  </si>
  <si>
    <t>Cvrtila Josip</t>
  </si>
  <si>
    <t>B.Radića 95 Belica</t>
  </si>
  <si>
    <t>099/416-7953</t>
  </si>
  <si>
    <t>098/170-9778</t>
  </si>
  <si>
    <t>Marković Dragica</t>
  </si>
  <si>
    <t>B.Radić 89 Mala Subotica</t>
  </si>
  <si>
    <t>098/219-268</t>
  </si>
  <si>
    <t>098/247-940</t>
  </si>
  <si>
    <t>Slunjski Dejan</t>
  </si>
  <si>
    <t>Brodec 50 Vratišinec</t>
  </si>
  <si>
    <t>Štefičar Sanimir</t>
  </si>
  <si>
    <t>Glavna 59 Kuršanec</t>
  </si>
  <si>
    <t>095/885-8599</t>
  </si>
  <si>
    <t>Nemec Mario</t>
  </si>
  <si>
    <t>Brodec 56 Vratišinec</t>
  </si>
  <si>
    <t>Jambrović Stjepan</t>
  </si>
  <si>
    <t>Čakovečka 8 Orehovica</t>
  </si>
  <si>
    <t>095/353-3370</t>
  </si>
  <si>
    <t>Tomašić Franjo</t>
  </si>
  <si>
    <t>Brodec 54 Vratišinec</t>
  </si>
  <si>
    <t>Grabar Lidija</t>
  </si>
  <si>
    <t>Muraia 4 Čakovec</t>
  </si>
  <si>
    <t>099/774-8035</t>
  </si>
  <si>
    <t>KRŠČANSKA BAPTISTIČKA CRKVA BETANIJA</t>
  </si>
  <si>
    <t>J.B.Jelačića 16 Čakovec</t>
  </si>
  <si>
    <t>098/213-823</t>
  </si>
  <si>
    <t>Sabo Stjepan I Katarina</t>
  </si>
  <si>
    <t>Štrukovec 32 Štrukovec</t>
  </si>
  <si>
    <t>Oletić Nada</t>
  </si>
  <si>
    <t>Zrin.-Frankop. 10/   1/2/1 Čakovec</t>
  </si>
  <si>
    <t>099/517-2488</t>
  </si>
  <si>
    <t>Tomšić Ivan</t>
  </si>
  <si>
    <t>Železna Gora 49 Železna Gora</t>
  </si>
  <si>
    <t>099/690-7376</t>
  </si>
  <si>
    <t>099/313-4053</t>
  </si>
  <si>
    <t>Propusnost na trasi</t>
  </si>
  <si>
    <t>Dolenec Nina</t>
  </si>
  <si>
    <t>Mirogojska 26/1 Goričan</t>
  </si>
  <si>
    <t>Požgan Jasna</t>
  </si>
  <si>
    <t>Grabrovnik 74 Grabrovnik</t>
  </si>
  <si>
    <t>Mikulan Neven</t>
  </si>
  <si>
    <t>Črečan 118</t>
  </si>
  <si>
    <t>095/848-6825</t>
  </si>
  <si>
    <t>Levec Ljiljana</t>
  </si>
  <si>
    <t>Kolodvorska 17 Čakovec</t>
  </si>
  <si>
    <t>040/384-198</t>
  </si>
  <si>
    <t>OTVORENO SVEUČILIŠTE</t>
  </si>
  <si>
    <t>K.Tomislava 52 Čakovec</t>
  </si>
  <si>
    <t>091/539-9631</t>
  </si>
  <si>
    <t>Petrović Suzana</t>
  </si>
  <si>
    <t>I.L.Ribara 1 Šenkovec</t>
  </si>
  <si>
    <t>DB Inox sistemi</t>
  </si>
  <si>
    <t>Dravska 67 Goričan</t>
  </si>
  <si>
    <t>Obiteljski Dom Za Starije</t>
  </si>
  <si>
    <t>Mirogojska 21 Sivica</t>
  </si>
  <si>
    <t>040/853-943</t>
  </si>
  <si>
    <t>Duraković Vera</t>
  </si>
  <si>
    <t>V.Nazora 29 Prelog</t>
  </si>
  <si>
    <t>Trupković ivan</t>
  </si>
  <si>
    <t>V.Nazora 12 M.Mihaljevec</t>
  </si>
  <si>
    <t>040/865-192</t>
  </si>
  <si>
    <t>Krznar Kristijan</t>
  </si>
  <si>
    <t>Dravska 31 Goričan</t>
  </si>
  <si>
    <t>Ivković Marija</t>
  </si>
  <si>
    <t>Štrigova 66</t>
  </si>
  <si>
    <t>Kupec Amalija</t>
  </si>
  <si>
    <t>A.Stepinca 39 Mala Subotica</t>
  </si>
  <si>
    <t>Marojević Vlasta</t>
  </si>
  <si>
    <t>Štrigova 67</t>
  </si>
  <si>
    <t>Pijanec Elizabeta</t>
  </si>
  <si>
    <t>V.Nazora 15 Prelog</t>
  </si>
  <si>
    <t>Ružć Miroslav</t>
  </si>
  <si>
    <t>Cvjetna 3 Hodošan</t>
  </si>
  <si>
    <t>Radek Darko</t>
  </si>
  <si>
    <t>Ksalpa 14 Šenkovec</t>
  </si>
  <si>
    <t>Mesarić Ana</t>
  </si>
  <si>
    <t>Bana J.Jelačića 7 Peklenica</t>
  </si>
  <si>
    <t>098/172-8116</t>
  </si>
  <si>
    <t>Sabol Goran-Mesarić Melita</t>
  </si>
  <si>
    <t>Kalnička 43 Čakovec</t>
  </si>
  <si>
    <t>Mitchell David John</t>
  </si>
  <si>
    <t>Železna Gora 8 Železna Gora</t>
  </si>
  <si>
    <t>091/233-6669</t>
  </si>
  <si>
    <t>Balić Marina</t>
  </si>
  <si>
    <t>Livadarska 31 Nedelišće</t>
  </si>
  <si>
    <t>098/241-845</t>
  </si>
  <si>
    <t>Čakovečka 47 Vrhovljan</t>
  </si>
  <si>
    <t>0049/176278-83871</t>
  </si>
  <si>
    <t>Glavina Dragica</t>
  </si>
  <si>
    <t>V.Nazora 16 Prelog</t>
  </si>
  <si>
    <t>095/370-9629</t>
  </si>
  <si>
    <t>Švenda Josip</t>
  </si>
  <si>
    <t>B.Weiss 14 Čakovec</t>
  </si>
  <si>
    <t>Jakšić Antun</t>
  </si>
  <si>
    <t>Lj.Gaja 2A Goričan</t>
  </si>
  <si>
    <t>Rošić-Vadarec Zorica</t>
  </si>
  <si>
    <t>Frankopanska 46 Mursko Središće</t>
  </si>
  <si>
    <t>Nk Palovec</t>
  </si>
  <si>
    <t>Športska 33 Palovec</t>
  </si>
  <si>
    <t>Zgrada</t>
  </si>
  <si>
    <t>Štrigova 31</t>
  </si>
  <si>
    <t>091/500-1132</t>
  </si>
  <si>
    <t>Zelić Katarina</t>
  </si>
  <si>
    <t>Putjane 52 Čakovec</t>
  </si>
  <si>
    <t>Grbavec Antun</t>
  </si>
  <si>
    <t>Čakovečka 52 Podturen</t>
  </si>
  <si>
    <t>Radek Đurđa</t>
  </si>
  <si>
    <t>Ivana Pl.Zajca 5 Čakovec</t>
  </si>
  <si>
    <t>Balog Renato</t>
  </si>
  <si>
    <t>Radnička 2 Pribislavec</t>
  </si>
  <si>
    <t>Zidarić Karlo</t>
  </si>
  <si>
    <t>Pleškovec 174</t>
  </si>
  <si>
    <t>Martinjaš Marijan</t>
  </si>
  <si>
    <t>S.Vraza 16 Čakovec</t>
  </si>
  <si>
    <t>098/241-800</t>
  </si>
  <si>
    <t>Fegeš Dragan</t>
  </si>
  <si>
    <t>Livadarska 4 Nedelišće</t>
  </si>
  <si>
    <t>099/486-6021</t>
  </si>
  <si>
    <t>Taradi Željko</t>
  </si>
  <si>
    <t>Prvomajska 5 Belica</t>
  </si>
  <si>
    <t>098/777-002</t>
  </si>
  <si>
    <t>Blešć Dragutin</t>
  </si>
  <si>
    <t>Pleškovec 173 Pleškovec</t>
  </si>
  <si>
    <t>Kralj Dragutin</t>
  </si>
  <si>
    <t>Zrinskih 8 Žabnik</t>
  </si>
  <si>
    <t>095/511-4028</t>
  </si>
  <si>
    <t>Golenko Inge</t>
  </si>
  <si>
    <t>Železna Gora 166A Železna Gora</t>
  </si>
  <si>
    <t>Štrigova 69</t>
  </si>
  <si>
    <t>Kolenko Marko</t>
  </si>
  <si>
    <t>A.Mihanovića 74 Prelog</t>
  </si>
  <si>
    <t>098/853-664</t>
  </si>
  <si>
    <t>Boccone</t>
  </si>
  <si>
    <t>T.Goričanca 1 Čakovec</t>
  </si>
  <si>
    <t>Tisaj Ivan</t>
  </si>
  <si>
    <t>Dravska 24 Goričan</t>
  </si>
  <si>
    <t>Dering Nevenka</t>
  </si>
  <si>
    <t>I.Pl.Zajca 6 Čakovec</t>
  </si>
  <si>
    <t>Fodor Jagoda</t>
  </si>
  <si>
    <t>J.Broza 87F Ivanovec</t>
  </si>
  <si>
    <t>095/873-9804</t>
  </si>
  <si>
    <t>Mijić Miroslav</t>
  </si>
  <si>
    <t>N.Tesle 42 Mala Subotica</t>
  </si>
  <si>
    <t>Zorman Josip</t>
  </si>
  <si>
    <t>Štrigova 75 Štrigova</t>
  </si>
  <si>
    <t>Petermanec Zlatko</t>
  </si>
  <si>
    <t>Gradiščak 58 Gradiščak</t>
  </si>
  <si>
    <t>098/242-980</t>
  </si>
  <si>
    <t>Kečkeš Siniša</t>
  </si>
  <si>
    <t>V.Nazora 2 Prelog</t>
  </si>
  <si>
    <t>Sokač Ivan  Priz.</t>
  </si>
  <si>
    <t>J.Bedekovića 15 Čakovec</t>
  </si>
  <si>
    <t>098/803-355</t>
  </si>
  <si>
    <t>Kranjec Marko</t>
  </si>
  <si>
    <t>Glavna 20 Donji Vidovec</t>
  </si>
  <si>
    <t>099/720-6697</t>
  </si>
  <si>
    <t>Bacinger Zlatko</t>
  </si>
  <si>
    <t>Buzovečka 43 Čakovec</t>
  </si>
  <si>
    <t>095/562-3176</t>
  </si>
  <si>
    <t>Kvakan Romano</t>
  </si>
  <si>
    <t>K.Dolenec 10 Prelog</t>
  </si>
  <si>
    <t>Ladić Zvonko</t>
  </si>
  <si>
    <t>Štrigova 29 Štrigova</t>
  </si>
  <si>
    <t>098/347-880</t>
  </si>
  <si>
    <t>Živčec Nevenka</t>
  </si>
  <si>
    <t>D.Zebanec 11 Donji Zebanec</t>
  </si>
  <si>
    <t>Pintarić Franjo</t>
  </si>
  <si>
    <t>Dravska 30 Kuršanec</t>
  </si>
  <si>
    <t>098/924-2745</t>
  </si>
  <si>
    <t>Karlovčec Stanko</t>
  </si>
  <si>
    <t>Štrigova 104 Štrigova</t>
  </si>
  <si>
    <t>Vladušić Vesna</t>
  </si>
  <si>
    <t>Kralja Zvonimira 5 Čakovec</t>
  </si>
  <si>
    <t>Horvat Zvonimir</t>
  </si>
  <si>
    <t>A.G.Matoša 6 Nedelišće</t>
  </si>
  <si>
    <t>Sabol Ivan</t>
  </si>
  <si>
    <t>S.Radića 72 Kotoriba</t>
  </si>
  <si>
    <t>098/954-8342</t>
  </si>
  <si>
    <t>Pintarić Emanuel</t>
  </si>
  <si>
    <t>N.Tesle 9 Prelog</t>
  </si>
  <si>
    <t>Bioinstitut D.O.O</t>
  </si>
  <si>
    <t>R.Steinera 7 Čakovec</t>
  </si>
  <si>
    <t>099/169-6663</t>
  </si>
  <si>
    <t>Kopasić Stjepan</t>
  </si>
  <si>
    <t>M.Tita 17 Donji Vidovec</t>
  </si>
  <si>
    <t>098/888-696</t>
  </si>
  <si>
    <t>Čukić Ivan</t>
  </si>
  <si>
    <t>A.Stepinca 69 Kotoriba</t>
  </si>
  <si>
    <t>098/764-680</t>
  </si>
  <si>
    <t>Škvorc Petar</t>
  </si>
  <si>
    <t>Krištanovec 133 Krištanovec</t>
  </si>
  <si>
    <t>Državni Arhiv</t>
  </si>
  <si>
    <t>Štrigova 102 Štrigova</t>
  </si>
  <si>
    <t>Krušelj Antonio</t>
  </si>
  <si>
    <t>Brestek 22 Cirkovljan</t>
  </si>
  <si>
    <t>Smrtić Zoran</t>
  </si>
  <si>
    <t>V.Karlovića 6 Nedelišće</t>
  </si>
  <si>
    <t>Grabant Alojz</t>
  </si>
  <si>
    <t>V.Nazora 22 Prelog</t>
  </si>
  <si>
    <t>Kanižaj</t>
  </si>
  <si>
    <t>K.Tomislava 47 Čakovec</t>
  </si>
  <si>
    <t>098/189-1089</t>
  </si>
  <si>
    <t>Kovač Davorin</t>
  </si>
  <si>
    <t>Pleškovec 109 Pleškovec</t>
  </si>
  <si>
    <t>098/925-4080</t>
  </si>
  <si>
    <t>Furdi Mario</t>
  </si>
  <si>
    <t>Bana J.Jelačića 2 Pribislavec</t>
  </si>
  <si>
    <t>Krznar Danijel I Marijana</t>
  </si>
  <si>
    <t>Glavna 84 Hodošan</t>
  </si>
  <si>
    <t>0043/690101-21462</t>
  </si>
  <si>
    <t>Čih Ivan</t>
  </si>
  <si>
    <t>V.Nazora 21 Nedelišće</t>
  </si>
  <si>
    <t>Lukovnjak Andrija</t>
  </si>
  <si>
    <t>Štrigova 120 Štrigova</t>
  </si>
  <si>
    <t>040/851-052</t>
  </si>
  <si>
    <t>Zdolec Radovan</t>
  </si>
  <si>
    <t>Zrinskih 23 Šenkovec</t>
  </si>
  <si>
    <t>Tadić Marko</t>
  </si>
  <si>
    <t>Okrugli Vrh 56 Okrugli Vrh</t>
  </si>
  <si>
    <t>099/467-6200</t>
  </si>
  <si>
    <t>Čurila Miroslav</t>
  </si>
  <si>
    <t>Vinogradarska 5 Donja Dubrava</t>
  </si>
  <si>
    <t>095/732-8032</t>
  </si>
  <si>
    <t>Ambruš Štefica</t>
  </si>
  <si>
    <t>Banfi 47</t>
  </si>
  <si>
    <t>Fodor Zdravko</t>
  </si>
  <si>
    <t>M.P.Miškine 13 Čakovec</t>
  </si>
  <si>
    <t>091/547-2067</t>
  </si>
  <si>
    <t>Ileković Hilda</t>
  </si>
  <si>
    <t>M.Gupca 9 Novo Selo Rok</t>
  </si>
  <si>
    <t>098/183-3747</t>
  </si>
  <si>
    <t>Karlovčec Ivan</t>
  </si>
  <si>
    <t>Glavna 5 Sv.Martin na Muri</t>
  </si>
  <si>
    <t>098/784-951</t>
  </si>
  <si>
    <t>DVD Turčišće</t>
  </si>
  <si>
    <t>Turčišće 133a</t>
  </si>
  <si>
    <t>Rojko Danica</t>
  </si>
  <si>
    <t>Štrigova 133 Štrigova</t>
  </si>
  <si>
    <t>098/241-323</t>
  </si>
  <si>
    <t>Cmrečnjak Branko</t>
  </si>
  <si>
    <t>G.Mihaljevec 48/A Gornji Mihaljevec</t>
  </si>
  <si>
    <t>099/758-0902</t>
  </si>
  <si>
    <t>Matjačić Dino</t>
  </si>
  <si>
    <t>Bana J.Jelačića 29 Kotoriba</t>
  </si>
  <si>
    <t>0043/6901012-1462</t>
  </si>
  <si>
    <t>Risek Antun</t>
  </si>
  <si>
    <t>Ive Lole Ribara 13 Novo Selo Rok</t>
  </si>
  <si>
    <t>098/976-3318</t>
  </si>
  <si>
    <t>Mikolaj Franjo</t>
  </si>
  <si>
    <t>Krištanovec 27 Krištanovec</t>
  </si>
  <si>
    <t>Perčić Darko</t>
  </si>
  <si>
    <t>Glavna 7 Sveti Martin Na Muri</t>
  </si>
  <si>
    <t>098/192-0654</t>
  </si>
  <si>
    <t>091/155-7403</t>
  </si>
  <si>
    <t>Gašparić Kristijan</t>
  </si>
  <si>
    <t>V.Nazora 50 Prelog</t>
  </si>
  <si>
    <t>095/722-4899</t>
  </si>
  <si>
    <t>Hertarić Dražen I Mirjana</t>
  </si>
  <si>
    <t>F.Deban 4 Vratišinec</t>
  </si>
  <si>
    <t>098/722-770</t>
  </si>
  <si>
    <t>Ugost.Obrt Forum</t>
  </si>
  <si>
    <t>Trg Sv.Florjana 20 Prelog</t>
  </si>
  <si>
    <t>099/334-4410</t>
  </si>
  <si>
    <t>Cerovac Ljudevit</t>
  </si>
  <si>
    <t>Štrigova 5 Štrigova</t>
  </si>
  <si>
    <t>Lilić Tanja</t>
  </si>
  <si>
    <t>J.Slogara 6 Čakovec</t>
  </si>
  <si>
    <t>Višnjarić Ivan</t>
  </si>
  <si>
    <t>J.Bajkovca  19 Strahoninec</t>
  </si>
  <si>
    <t xml:space="preserve">Somođi Tomica </t>
  </si>
  <si>
    <t>Školska 4 Vratišinec</t>
  </si>
  <si>
    <t>099/539-5115</t>
  </si>
  <si>
    <t>Cafe Bar Forum</t>
  </si>
  <si>
    <t>Češnjaj Branko</t>
  </si>
  <si>
    <t>Nova 42 Nedelišće</t>
  </si>
  <si>
    <t>095/820-8186</t>
  </si>
  <si>
    <t>Kukovec Tomislav</t>
  </si>
  <si>
    <t>099/837-2895</t>
  </si>
  <si>
    <t>Dječji Vrtić Dekanovec</t>
  </si>
  <si>
    <t>Dekanovec</t>
  </si>
  <si>
    <t>091/583-7599</t>
  </si>
  <si>
    <t>M.Tita 1 Nedelišće</t>
  </si>
  <si>
    <t>Heric Josip</t>
  </si>
  <si>
    <t>Železna Gora 114 Železna Gora</t>
  </si>
  <si>
    <t>Dominić Zvjezdana</t>
  </si>
  <si>
    <t>Glavna 22 Domašinec</t>
  </si>
  <si>
    <t>091/526-0005</t>
  </si>
  <si>
    <t>091/989-6080</t>
  </si>
  <si>
    <t>Čonkaš Goran</t>
  </si>
  <si>
    <t>Dravska 46 Prelog</t>
  </si>
  <si>
    <t>Marth Marija</t>
  </si>
  <si>
    <t>G.Zebanec 15B Gornji Zebanec</t>
  </si>
  <si>
    <t>098/953-1817</t>
  </si>
  <si>
    <t>Šraj Antonija</t>
  </si>
  <si>
    <t>R.Boškovića 34 Čakovec</t>
  </si>
  <si>
    <t>099/420-5006</t>
  </si>
  <si>
    <t>Cvek Vjekoslav</t>
  </si>
  <si>
    <t>Čakovečka 84 Pušćine</t>
  </si>
  <si>
    <t>098/393-017</t>
  </si>
  <si>
    <t>Ignjatović Milutin</t>
  </si>
  <si>
    <t>Martinska 38 Mursko Središće</t>
  </si>
  <si>
    <t>098/961-7349</t>
  </si>
  <si>
    <t>Rekonstrukcija trga</t>
  </si>
  <si>
    <t>Trg republike bb Čakovec</t>
  </si>
  <si>
    <t>098/163-4992</t>
  </si>
  <si>
    <t>Frančić Mirjana</t>
  </si>
  <si>
    <t>M.Gupca 1 Mursko Središće</t>
  </si>
  <si>
    <t>Novak Ivan</t>
  </si>
  <si>
    <t>Zasadbreg 45 Zasadbreg</t>
  </si>
  <si>
    <t>040/865-018</t>
  </si>
  <si>
    <t>Sakač Željko</t>
  </si>
  <si>
    <t>Brezovec 17 Brezovec</t>
  </si>
  <si>
    <t>098/902-9554</t>
  </si>
  <si>
    <t>Horvat Kristijan</t>
  </si>
  <si>
    <t>Zelena 36 Toplice Sveti Martin</t>
  </si>
  <si>
    <t>098/987-4928</t>
  </si>
  <si>
    <t>Trstenjak Matija</t>
  </si>
  <si>
    <t>M.Gupca 32 Mursko Središće</t>
  </si>
  <si>
    <t>099/571-6315</t>
  </si>
  <si>
    <t>Barić Krešimir</t>
  </si>
  <si>
    <t>T.Ujevića 49 Čakovec</t>
  </si>
  <si>
    <t>098/945-3931</t>
  </si>
  <si>
    <t>Branilović Nevenka</t>
  </si>
  <si>
    <t>V.Karlovića 36 Nedelišće</t>
  </si>
  <si>
    <t>Ambulanta Sv.Martin na Muri</t>
  </si>
  <si>
    <t>Sv.Martin na Muri</t>
  </si>
  <si>
    <t>098/240-181</t>
  </si>
  <si>
    <t>Čerjavić Marko</t>
  </si>
  <si>
    <t>Vrtna Goričan</t>
  </si>
  <si>
    <t>098/938-6382</t>
  </si>
  <si>
    <t>Kočiš Ivica</t>
  </si>
  <si>
    <t>Lopatinec</t>
  </si>
  <si>
    <t>091/320-3267</t>
  </si>
  <si>
    <t>Žitnjak Biserka</t>
  </si>
  <si>
    <t>A.Šenoe 5 Pribislavec</t>
  </si>
  <si>
    <t>Abramović Mato</t>
  </si>
  <si>
    <t>M.Gupca 29 Novo Selo Rok</t>
  </si>
  <si>
    <t>099/854-2666</t>
  </si>
  <si>
    <t>Jalšovec Ivanka</t>
  </si>
  <si>
    <t>Dragoslavec 40/A Dragoslavec</t>
  </si>
  <si>
    <t>Juras Nikola</t>
  </si>
  <si>
    <t>Prvomajska 11 Mali Mihaljevec</t>
  </si>
  <si>
    <t>098/182-2311</t>
  </si>
  <si>
    <t>098/854-2666</t>
  </si>
  <si>
    <t>Šoštarić Robert</t>
  </si>
  <si>
    <t>Frkanovec 91A Frkanovec</t>
  </si>
  <si>
    <t>099/802-2020</t>
  </si>
  <si>
    <t>Malašić Marija</t>
  </si>
  <si>
    <t>I.G.Kovačića 45 Lopatinec</t>
  </si>
  <si>
    <t>099/840-1513</t>
  </si>
  <si>
    <t>Benko Zoran</t>
  </si>
  <si>
    <t>Vukovarska 4B/P Čakovec</t>
  </si>
  <si>
    <t>099/212-2772</t>
  </si>
  <si>
    <t>Lončarić Ana</t>
  </si>
  <si>
    <t>D.Cesarića 10 Čakovec</t>
  </si>
  <si>
    <t>Levačić Branko</t>
  </si>
  <si>
    <t>Poljska 3 Čakovec</t>
  </si>
  <si>
    <t>091/539-5758</t>
  </si>
  <si>
    <t>Društveni Dom</t>
  </si>
  <si>
    <t>Donji Vidovec</t>
  </si>
  <si>
    <t>Tompoš Siniša</t>
  </si>
  <si>
    <t>Radnička 19 Savska Ves</t>
  </si>
  <si>
    <t>Carević Igor</t>
  </si>
  <si>
    <t>Glavna 158 Domašinec</t>
  </si>
  <si>
    <t>Trg Republike čakovec</t>
  </si>
  <si>
    <t>Belec Zoran</t>
  </si>
  <si>
    <t>L.Kralja 10 Čakovec</t>
  </si>
  <si>
    <t>098/706-104</t>
  </si>
  <si>
    <t>Crnčec Mihaljčić Tena</t>
  </si>
  <si>
    <t>V.Nazora 26 Mihovljan</t>
  </si>
  <si>
    <t>099/382-8547</t>
  </si>
  <si>
    <t>Glavina Nenad</t>
  </si>
  <si>
    <t>I.G.Kovačića 2 Lopatinec</t>
  </si>
  <si>
    <t>092/111-2946</t>
  </si>
  <si>
    <t>Jalšovec Krešo</t>
  </si>
  <si>
    <t>I.G.Kovačića 29 Mihovljan</t>
  </si>
  <si>
    <t>Zvonarek sistemi d.o.o.</t>
  </si>
  <si>
    <t>Oštećen BV</t>
  </si>
  <si>
    <t>Ljudevita Gaja 25 Belica</t>
  </si>
  <si>
    <t>Agro Bela , BV na raskršću</t>
  </si>
  <si>
    <t>Dr.Ivana Novaka 38  Čakovec</t>
  </si>
  <si>
    <t>ZGRADA</t>
  </si>
  <si>
    <t>I.G.Kovačića 67 Mihovljan</t>
  </si>
  <si>
    <t>Nova 6 Nedelišće</t>
  </si>
  <si>
    <t>Kiš Danica</t>
  </si>
  <si>
    <t>Lešnjak Mijo</t>
  </si>
  <si>
    <t>NEAKTIVAN PRIKLJUČAK, REKONSTRUKCIJA ULICE</t>
  </si>
  <si>
    <t>Đukes Saša</t>
  </si>
  <si>
    <t>J.Marčeca 2B Nedelišće</t>
  </si>
  <si>
    <t>I.Mažuranića 8A Čakovec</t>
  </si>
  <si>
    <t>Kuzmić Boris</t>
  </si>
  <si>
    <t>OŠ Štrigova - sportska dvorana</t>
  </si>
  <si>
    <t>27, 30, 31, 31, 34, 35, 35, 36, 37, 37, 38, 38, 42, 42, 43, 44, 44, 46, 46, 47, 47, 49, 49, 52, 52, 53, 53, 54, 54, 58, 59, 66, 67</t>
  </si>
  <si>
    <t>Zebanec Selo 1A</t>
  </si>
  <si>
    <t>Zebanec Selo - mreža</t>
  </si>
  <si>
    <t>Štrigova 126A</t>
  </si>
  <si>
    <t>MEĐIMURJE - PLIN d.o.o. ČAKOVEC</t>
  </si>
  <si>
    <t>NENAD HRANILOVIĆ,mag.oec.</t>
  </si>
  <si>
    <t>DUŠAN OBADIĆ, dipl. ing.</t>
  </si>
  <si>
    <t>098/983-0373</t>
  </si>
  <si>
    <t>obadic@medjimurje-plin.hr</t>
  </si>
  <si>
    <t>Podaci za 20205. godinu</t>
  </si>
  <si>
    <t>U Čakovcu , dana 25.02.2026.</t>
  </si>
  <si>
    <r>
      <rPr>
        <b/>
        <sz val="10"/>
        <rFont val="Arial"/>
        <family val="2"/>
        <charset val="238"/>
      </rPr>
      <t xml:space="preserve">SUSTAV ZA PRAĆENJE: Informatički sustav praćenja realiziranih radova na plinskom distribucijskom sustavu  na temelju unešenih podataka iz  Dnevnika rada o obavljenim radovima  na plinskom distribucijskom sustavu
</t>
    </r>
    <r>
      <rPr>
        <sz val="10"/>
        <rFont val="Arial"/>
        <family val="2"/>
        <charset val="238"/>
      </rPr>
      <t xml:space="preserve">
</t>
    </r>
  </si>
  <si>
    <r>
      <rPr>
        <b/>
        <sz val="10"/>
        <rFont val="Arial"/>
        <family val="2"/>
        <charset val="238"/>
      </rPr>
      <t>SAMOSTALNO PROVEDENE MJERE: Nabavljeno specijalizirano vozilo za detekciju propusnosti kao i novi ručni detektor, oba s ugrađenim gps sustavom i specijaliziranim programom za pohranu podataka te generiranje izvještaja o propusnosti i trasi detekcije za dodatnu kontrolu.</t>
    </r>
    <r>
      <rPr>
        <sz val="10"/>
        <rFont val="Arial"/>
        <family val="2"/>
        <charset val="238"/>
      </rPr>
      <t xml:space="preserve">
</t>
    </r>
  </si>
  <si>
    <r>
      <rPr>
        <b/>
        <sz val="10"/>
        <rFont val="Arial"/>
        <family val="2"/>
        <charset val="238"/>
      </rPr>
      <t>PRIJEDLOG MJERA ZA POBOLJŠANJE: U svrhu detekcije plinovoda koji prolaze kroz polja i obradive površine koje nije moguće detektirati vozilom niti pješke dok se poljoprivredne kulture ne skinu s predmetnih površina, planira se naba specijaliziranog drona za detekciju tih dionica plinovoda.</t>
    </r>
    <r>
      <rPr>
        <sz val="10"/>
        <rFont val="Arial"/>
        <family val="2"/>
        <charset val="238"/>
      </rPr>
      <t xml:space="preserve">
</t>
    </r>
  </si>
  <si>
    <r>
      <rPr>
        <b/>
        <sz val="10"/>
        <rFont val="Arial"/>
        <family val="2"/>
        <charset val="238"/>
      </rPr>
      <t xml:space="preserve">SUSTAV ZA PRAĆENJE:  Informatički sustav praćenja realiziranih radova na plinskom distribucijskom sustavu  na temelju unešenih podataka iz  Dnevnika rada o obavljenim radovima  na ispitivanju nepropusnosti plinskog distribucijskog sustava te usporedba s utvrđenim godišnjim odnosno mjesečnim planovima rada. Planovi i definirani rokovi izrađuju se prema tehničkim smjernicama i normama DVGW-G 465-1 u ovisnosti o materijalu plinovoda, tlačnom području, klasifikaciji otprije utvrđene propusnosti, položaju plinovoda.
</t>
    </r>
    <r>
      <rPr>
        <sz val="10"/>
        <rFont val="Arial"/>
        <family val="2"/>
        <charset val="238"/>
      </rPr>
      <t xml:space="preserve">
</t>
    </r>
  </si>
  <si>
    <r>
      <rPr>
        <b/>
        <sz val="10"/>
        <rFont val="Arial"/>
        <family val="2"/>
        <charset val="238"/>
      </rPr>
      <t>SUSTAV ZA PRAĆENJE: Fizički obilazak i nadzor rada odorirnih stanica. Kontrola kapaciteta odoransa, zamjena punjenja te pravovremena nabava i opskrba Odorirnih stanica potrebnim količinama odoransa. Kontrolno mjerenje koncentracije odoransa na 10 krajnjih točaka diljem distribucijskog sustava najmanje 2 x godišnje (ugovorena neovisna ovlaštena pravna osoba) s pratećim ispitnim izvještajima. Obavezni redovni servis odorirnih stanica najmanje 1 X godišnje od strane ovlaštenog servisera.</t>
    </r>
    <r>
      <rPr>
        <sz val="10"/>
        <rFont val="Arial"/>
        <family val="2"/>
        <charset val="238"/>
      </rPr>
      <t xml:space="preserve">
</t>
    </r>
  </si>
  <si>
    <r>
      <rPr>
        <b/>
        <sz val="10"/>
        <rFont val="Arial"/>
        <family val="2"/>
        <charset val="238"/>
      </rPr>
      <t xml:space="preserve">SAMOSTALNO PROVEDENE MJERE: Osim ugovorene neovisne ovlaštene osobe, najmanje 2 x godišnje dodatno i samostalno kontroliramo i mjerimo koncentraciju odoransa na krajnim točkama (uz pomoć posebno nabavljenih uređaja za mjerenje) te o tome dodatno vodimo evidenciju odnosno software-ski kreirane ispitne izvještaje. Implementiran sustav za dojavu 15% minimalne količine odoransa u spremniku u obliku SMS poruke na mobitel.
 </t>
    </r>
    <r>
      <rPr>
        <sz val="10"/>
        <rFont val="Arial"/>
        <family val="2"/>
        <charset val="238"/>
      </rPr>
      <t xml:space="preserve">
</t>
    </r>
  </si>
  <si>
    <r>
      <rPr>
        <b/>
        <sz val="10"/>
        <rFont val="Arial"/>
        <family val="2"/>
        <charset val="238"/>
      </rPr>
      <t>SUSTAV ZA PRAĆENJE: Informatički sustav praćenja realiziranih radova na plinskom distribucijskom sustavu  na temelju unešenih podataka iz  Dnevnika rada o obavljenim radovima  na plinskom distribucijskom sustavu + Zabilježba svih poziva I realiziranih potrebnih radnji u Knjizi dežurstva koja se nalazi u Dispečingu Međimurje-Plin d.o.o. Čakovec.</t>
    </r>
    <r>
      <rPr>
        <sz val="10"/>
        <rFont val="Arial"/>
        <family val="2"/>
        <charset val="238"/>
      </rPr>
      <t xml:space="preserve">
</t>
    </r>
  </si>
  <si>
    <t xml:space="preserve">SAMOSTALNO PROVEDENE MJERE: U svrhu unapređenja rada hitne interventne ekipe (osobito zbog evidentno povećanog broja intervencija), izvršeno je slijedeće:                                                                                                                                                                                   
- Nabava dodatnih sredstava za rad: pojačano opremanje vozila za hitne intervencije s opremom, alatima, rezervnim i potrošnim dijelovima i materijalom
- Nabava dodatnih zamjenskih plinomjera za potrebe interventne zamjene u slučaju kvara plinomjera kod potrošača
- Nabava adekvatnog prijenosnog računala s ucrtanim ORTO-PHOTO situacijama svih plinovoda i pripadajućih objekata cjelokupnog plinskog distribucijskog sustava za potrebe Hitne    interventne ekipe                          </t>
  </si>
  <si>
    <r>
      <rPr>
        <b/>
        <sz val="10"/>
        <rFont val="Arial"/>
        <family val="2"/>
        <charset val="238"/>
      </rPr>
      <t xml:space="preserve">SUSTAV ZA PRAĆENJE: Operator distribucijskog sustava preuzima objavljene podatke o utvrđenoj kvaliteti plina s mrežne stranice operatora transportnog sustava, za svaki ulaz u distribucijski sustav, koji su ujedno i izlazi iz transportnog sustava, u skladu s odredbama Mrežnih pravila transportnog sustava. Nakon isteka svakog polumjesečnog razdoblja objavljuje na svojoj mrežnoj stranici privremene podatke o količinski ponderiranoj srednjoj gornjoj ogrjevnoj vrijednosti za polumjesečno razdoblje, za svaki ulaz u distribucijski sustav, i to najkasnije trećeg radnog dana nakon objave tih podataka na mrežnoj stranici operatora transportnog sustava.      
Nakon isteka svakog mjesečnog razdoblja za to i sva prethodna mjesečna razdoblja objavljuje na svojoj mrežnoj stranici pregled parametara kvalitete plina i pregled konačnih podataka o gornjoj ogrjevnoj vrijednosti, i to najkasnije trećeg radnog dana nakon objave tih podataka na mrežnoj stranici operatora transportnog sustava. Pregled parametara kvalitete plina mora najmanje sadržavati propisane parametre standardne kvalitete plina te utvrđene parametre kvalitete plina za sve ulaze u distribucijski sustav, pri čemu utvrđeni parametri kvalitete plina moraju biti iskazani u istim mjernim jedinicama kao i propisani parametri standardne kvalitete plina.     </t>
    </r>
    <r>
      <rPr>
        <sz val="10"/>
        <rFont val="Arial"/>
        <family val="2"/>
        <charset val="238"/>
      </rPr>
      <t xml:space="preserve">
</t>
    </r>
  </si>
  <si>
    <t>SUSTAV ZA PRAĆENJE: Informacijski sustav praćenja izdavanja Uvjeta priključenja i Energetskih suglasnosti po zahtjevu investitora priključka odnosno podnositelja zahtjeva. Informacijski sustav praćenja sklopljenih Ugovora o priključenju. Sustav praćenja provodi se u procesu od podnošenja zahtjeva za priključenje kroz sve aktivnosti u sklopu priključenja na plinski distribucijski sustav.                                                                                                                                                                                                                                             Informacijski sustav praćenja stavljanja priključaka u funkciju na zahtjev investitora priključka odnosno ovlaštenog izvođača priključka.
Informacijski sustav praćenja evidencije o najavljenim pregledima plinskih instalacija kao dolazaka ovlaštenih osoba ODS-a sa realizacijim izvršenih radova.</t>
  </si>
  <si>
    <t>040/396-279</t>
  </si>
  <si>
    <t>Nenad Hranilović, mag.oec.</t>
  </si>
  <si>
    <t>8.12.2025. - 12.02.2026.</t>
  </si>
  <si>
    <t>1, 2, 3, 4, 5, 6, 7, 8, 9, 10, 11, 12, 13, 14, 15</t>
  </si>
  <si>
    <t>2, 1, 4, 3, 18, 29, 44, 65</t>
  </si>
  <si>
    <t>9, 24, 30, 31, 39, 49</t>
  </si>
  <si>
    <t>1, 2, 3, 5, 6, 11, 23, 25, 40</t>
  </si>
  <si>
    <t>4, 5, 6, 7, 1, 7, 46, 62, 66, 67</t>
  </si>
  <si>
    <t>1, 3, 6, 7, 3, 74</t>
  </si>
  <si>
    <t>9, 8, 11, 11, 10, 13, 12, 15, 2, 47, 73</t>
  </si>
  <si>
    <t>2, 4, 5, 14, 16, 61, 68, 69, 70, 71, 72</t>
  </si>
  <si>
    <t>14, 18, 24, 28, 29, 33, 33, 32, 32, 39, 40, 41, 41, 48, 48, 45, 45, 51, 50</t>
  </si>
  <si>
    <t>55, 56, 57</t>
  </si>
  <si>
    <t>3, 4, 5, 6,</t>
  </si>
  <si>
    <t>1, 8</t>
  </si>
  <si>
    <t>12, 13, 17, 20, 23, 23, 25</t>
  </si>
  <si>
    <t>18,</t>
  </si>
  <si>
    <t>65, 69, 70, 68, 71</t>
  </si>
  <si>
    <t>76, 75, 77</t>
  </si>
  <si>
    <t>13,</t>
  </si>
  <si>
    <t>23,</t>
  </si>
  <si>
    <t>13, 14</t>
  </si>
  <si>
    <t>9,</t>
  </si>
  <si>
    <t>1,</t>
  </si>
  <si>
    <t>22,</t>
  </si>
  <si>
    <t>17,</t>
  </si>
  <si>
    <t>14,</t>
  </si>
  <si>
    <t>12,</t>
  </si>
  <si>
    <t>7, 8,</t>
  </si>
  <si>
    <t>10,</t>
  </si>
  <si>
    <t>22, 26,</t>
  </si>
  <si>
    <t>26,</t>
  </si>
  <si>
    <t>8,</t>
  </si>
  <si>
    <t>16,</t>
  </si>
  <si>
    <t>2,</t>
  </si>
  <si>
    <t>14, 25,</t>
  </si>
  <si>
    <t>4,</t>
  </si>
  <si>
    <t>24,</t>
  </si>
  <si>
    <t>25,</t>
  </si>
  <si>
    <t>5,</t>
  </si>
  <si>
    <t>11,</t>
  </si>
  <si>
    <t>24, 25, 26,</t>
  </si>
  <si>
    <t>8, 24,</t>
  </si>
  <si>
    <t>6,</t>
  </si>
  <si>
    <t>12, 13, 14,</t>
  </si>
  <si>
    <t>19,</t>
  </si>
  <si>
    <t>3,</t>
  </si>
  <si>
    <t>2, 3,</t>
  </si>
  <si>
    <t>Kramar Zvonko</t>
  </si>
  <si>
    <t>B.Weis 4 Čakovec</t>
  </si>
  <si>
    <t>Car Stjepan</t>
  </si>
  <si>
    <t>Gornji Vidovec 61 Ivanovec</t>
  </si>
  <si>
    <t>Vuk Dražen</t>
  </si>
  <si>
    <t>J.Požgaja 2 Čakovec</t>
  </si>
  <si>
    <t>Križaj Nino</t>
  </si>
  <si>
    <t>J.Požgaja 4 Čakovec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</si>
</sst>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n_-;\-* #,##0.00\ _k_n_-;_-* &quot;-&quot;??\ _k_n_-;_-@_-"/>
    <numFmt numFmtId="165" formatCode="d/m/yyyy/;@"/>
    <numFmt numFmtId="166" formatCode="0.0"/>
    <numFmt numFmtId="167" formatCode="h:mm;@"/>
    <numFmt numFmtId="168" formatCode="hh:mm;@"/>
    <numFmt numFmtId="169" formatCode="[hh]:mm;@"/>
    <numFmt numFmtId="170" formatCode="0.00000"/>
    <numFmt numFmtId="171" formatCode="0.000000"/>
    <numFmt numFmtId="172" formatCode="dd/mm/yyyy/;@"/>
    <numFmt numFmtId="173" formatCode="dd/mm/yyyy"/>
  </numFmts>
  <fonts count="44"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0"/>
      <name val="Arial"/>
      <family val="2"/>
      <charset val="238"/>
    </font>
    <font>
      <b/>
      <sz val="12"/>
      <name val="Arial"/>
      <family val="2"/>
      <charset val="238"/>
    </font>
    <font>
      <b/>
      <i/>
      <sz val="12"/>
      <name val="Arial"/>
      <family val="2"/>
      <charset val="238"/>
    </font>
    <font>
      <sz val="12"/>
      <name val="Arial"/>
      <family val="2"/>
      <charset val="238"/>
    </font>
    <font>
      <i/>
      <u/>
      <sz val="9"/>
      <name val="Arial"/>
      <family val="2"/>
      <charset val="238"/>
    </font>
    <font>
      <i/>
      <sz val="8"/>
      <name val="Arial"/>
      <family val="2"/>
      <charset val="238"/>
    </font>
    <font>
      <i/>
      <sz val="9"/>
      <name val="Arial"/>
      <family val="2"/>
      <charset val="238"/>
    </font>
    <font>
      <b/>
      <i/>
      <sz val="11"/>
      <name val="Arial"/>
      <family val="2"/>
      <charset val="238"/>
    </font>
    <font>
      <b/>
      <i/>
      <sz val="10"/>
      <name val="Arial"/>
      <family val="2"/>
      <charset val="238"/>
    </font>
    <font>
      <b/>
      <sz val="10"/>
      <name val="Arial"/>
      <family val="2"/>
      <charset val="238"/>
    </font>
    <font>
      <b/>
      <i/>
      <sz val="12"/>
      <color theme="1"/>
      <name val="Arial"/>
      <family val="2"/>
      <charset val="238"/>
    </font>
    <font>
      <b/>
      <i/>
      <sz val="12"/>
      <color indexed="8"/>
      <name val="Arial"/>
      <family val="2"/>
      <charset val="238"/>
    </font>
    <font>
      <sz val="10"/>
      <color indexed="8"/>
      <name val="Arial"/>
      <family val="2"/>
      <charset val="238"/>
    </font>
    <font>
      <i/>
      <sz val="9"/>
      <color rgb="FF0000FF"/>
      <name val="Arial"/>
      <family val="2"/>
      <charset val="238"/>
    </font>
    <font>
      <i/>
      <sz val="12"/>
      <color theme="1"/>
      <name val="Arial"/>
      <family val="2"/>
      <charset val="238"/>
    </font>
    <font>
      <sz val="9"/>
      <name val="Times New Roman"/>
      <family val="1"/>
      <charset val="238"/>
    </font>
    <font>
      <b/>
      <sz val="9"/>
      <name val="Times New Roman"/>
      <family val="1"/>
      <charset val="238"/>
    </font>
    <font>
      <sz val="10"/>
      <name val="Calibri"/>
      <family val="2"/>
      <charset val="238"/>
      <scheme val="minor"/>
    </font>
    <font>
      <i/>
      <sz val="9"/>
      <name val="Times New Roman"/>
      <family val="1"/>
      <charset val="238"/>
    </font>
    <font>
      <sz val="10"/>
      <color theme="1"/>
      <name val="Times New Roman"/>
      <family val="1"/>
      <charset val="238"/>
    </font>
    <font>
      <i/>
      <sz val="9"/>
      <color rgb="FF0000FF"/>
      <name val="Times New Roman"/>
      <family val="1"/>
      <charset val="238"/>
    </font>
    <font>
      <b/>
      <sz val="10"/>
      <color rgb="FFFF0000"/>
      <name val="Calibri"/>
      <family val="2"/>
      <charset val="238"/>
      <scheme val="minor"/>
    </font>
    <font>
      <sz val="10"/>
      <name val="Times New Roman"/>
      <family val="1"/>
      <charset val="238"/>
    </font>
    <font>
      <b/>
      <sz val="10"/>
      <color theme="1"/>
      <name val="Times New Roman"/>
      <family val="1"/>
      <charset val="238"/>
    </font>
    <font>
      <i/>
      <sz val="10"/>
      <color theme="1"/>
      <name val="Times New Roman"/>
      <family val="1"/>
      <charset val="238"/>
    </font>
    <font>
      <b/>
      <sz val="10"/>
      <name val="Times New Roman"/>
      <family val="1"/>
      <charset val="238"/>
    </font>
    <font>
      <i/>
      <sz val="10"/>
      <color theme="1"/>
      <name val="Arial"/>
      <family val="2"/>
      <charset val="238"/>
    </font>
    <font>
      <b/>
      <sz val="12"/>
      <color indexed="8"/>
      <name val="Arial"/>
      <family val="2"/>
      <charset val="238"/>
    </font>
    <font>
      <sz val="10"/>
      <color theme="1"/>
      <name val="Arial"/>
      <family val="2"/>
      <charset val="238"/>
    </font>
    <font>
      <b/>
      <i/>
      <sz val="10"/>
      <color theme="1"/>
      <name val="Arial"/>
      <family val="2"/>
      <charset val="238"/>
    </font>
    <font>
      <b/>
      <i/>
      <sz val="10"/>
      <color indexed="8"/>
      <name val="Arial"/>
      <family val="2"/>
      <charset val="238"/>
    </font>
    <font>
      <b/>
      <sz val="12"/>
      <color theme="1"/>
      <name val="Arial"/>
      <family val="2"/>
      <charset val="238"/>
    </font>
    <font>
      <i/>
      <sz val="9"/>
      <color theme="1"/>
      <name val="Times New Roman"/>
      <family val="1"/>
      <charset val="238"/>
    </font>
    <font>
      <b/>
      <sz val="12"/>
      <color theme="1"/>
      <name val="Calibri"/>
      <family val="2"/>
      <charset val="238"/>
    </font>
    <font>
      <sz val="9"/>
      <color theme="1"/>
      <name val="Times New Roman"/>
      <family val="1"/>
      <charset val="238"/>
    </font>
    <font>
      <b/>
      <i/>
      <sz val="9"/>
      <name val="Arial"/>
      <family val="2"/>
      <charset val="238"/>
    </font>
    <font>
      <sz val="11"/>
      <color rgb="FFFF0000"/>
      <name val="Calibri"/>
      <family val="2"/>
      <charset val="238"/>
      <scheme val="minor"/>
    </font>
    <font>
      <sz val="10"/>
      <color rgb="FFFF0000"/>
      <name val="Calibri"/>
      <family val="2"/>
      <charset val="238"/>
      <scheme val="minor"/>
    </font>
    <font>
      <b/>
      <i/>
      <u/>
      <sz val="10"/>
      <color theme="1"/>
      <name val="Arial"/>
      <family val="2"/>
      <charset val="238"/>
    </font>
    <font>
      <sz val="8"/>
      <name val="Calibri"/>
      <family val="2"/>
      <charset val="238"/>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44">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4" fillId="0" borderId="0"/>
    <xf numFmtId="164" fontId="1" fillId="0" borderId="0" applyFont="0" applyFill="0" applyBorder="0" applyAlignment="0" applyProtection="0"/>
  </cellStyleXfs>
  <cellXfs count="322">
    <xf numFmtId="0" fontId="0" fillId="0" borderId="0" xfId="0"/>
    <xf numFmtId="0" fontId="5" fillId="0" borderId="2" xfId="4" applyFont="1" applyBorder="1" applyAlignment="1">
      <alignment vertical="center"/>
    </xf>
    <xf numFmtId="0" fontId="5" fillId="0" borderId="0" xfId="4" applyFont="1" applyAlignment="1">
      <alignment vertical="center"/>
    </xf>
    <xf numFmtId="0" fontId="4" fillId="0" borderId="0" xfId="4" applyAlignment="1">
      <alignment vertical="center"/>
    </xf>
    <xf numFmtId="0" fontId="4" fillId="5" borderId="5" xfId="4" applyFill="1" applyBorder="1" applyAlignment="1">
      <alignment vertical="center"/>
    </xf>
    <xf numFmtId="0" fontId="4" fillId="5" borderId="0" xfId="4" applyFill="1" applyAlignment="1">
      <alignment vertical="center"/>
    </xf>
    <xf numFmtId="0" fontId="13" fillId="5" borderId="0" xfId="4" applyFont="1" applyFill="1" applyAlignment="1">
      <alignment horizontal="center" vertical="center"/>
    </xf>
    <xf numFmtId="0" fontId="4" fillId="5" borderId="6" xfId="4" applyFill="1" applyBorder="1" applyAlignment="1">
      <alignment vertical="center"/>
    </xf>
    <xf numFmtId="0" fontId="4" fillId="5" borderId="5" xfId="4" applyFill="1" applyBorder="1" applyAlignment="1">
      <alignment horizontal="center" vertical="center"/>
    </xf>
    <xf numFmtId="0" fontId="4" fillId="5" borderId="6" xfId="4" applyFill="1" applyBorder="1" applyAlignment="1">
      <alignment horizontal="center" vertical="center"/>
    </xf>
    <xf numFmtId="0" fontId="4" fillId="0" borderId="0" xfId="4" applyAlignment="1">
      <alignment horizontal="center" vertical="center"/>
    </xf>
    <xf numFmtId="0" fontId="4" fillId="5" borderId="0" xfId="4" applyFill="1"/>
    <xf numFmtId="0" fontId="4" fillId="5" borderId="16" xfId="4" applyFill="1" applyBorder="1" applyAlignment="1">
      <alignment horizontal="left" vertical="center"/>
    </xf>
    <xf numFmtId="0" fontId="4" fillId="5" borderId="16" xfId="4" applyFill="1" applyBorder="1" applyAlignment="1">
      <alignment vertical="center"/>
    </xf>
    <xf numFmtId="0" fontId="4" fillId="0" borderId="5" xfId="4" applyBorder="1" applyAlignment="1">
      <alignment vertical="center"/>
    </xf>
    <xf numFmtId="0" fontId="4" fillId="5" borderId="17" xfId="4" applyFill="1" applyBorder="1" applyAlignment="1">
      <alignment vertical="center"/>
    </xf>
    <xf numFmtId="0" fontId="4" fillId="5" borderId="18" xfId="4" applyFill="1" applyBorder="1" applyAlignment="1">
      <alignment vertical="center"/>
    </xf>
    <xf numFmtId="0" fontId="4" fillId="5" borderId="19" xfId="4" applyFill="1" applyBorder="1" applyAlignment="1">
      <alignment vertical="center"/>
    </xf>
    <xf numFmtId="0" fontId="0" fillId="0" borderId="0" xfId="0" applyAlignment="1">
      <alignment vertical="center"/>
    </xf>
    <xf numFmtId="0" fontId="16" fillId="0" borderId="0" xfId="4" applyFont="1" applyAlignment="1">
      <alignment vertical="center"/>
    </xf>
    <xf numFmtId="0" fontId="20" fillId="6" borderId="24" xfId="0" applyFont="1" applyFill="1" applyBorder="1" applyAlignment="1">
      <alignment horizontal="center" vertical="center" wrapText="1"/>
    </xf>
    <xf numFmtId="0" fontId="20" fillId="6" borderId="24" xfId="2" applyFont="1" applyFill="1" applyBorder="1" applyAlignment="1">
      <alignment horizontal="center" vertical="center" wrapText="1"/>
    </xf>
    <xf numFmtId="0" fontId="20" fillId="6" borderId="24" xfId="3" applyFont="1" applyFill="1" applyBorder="1" applyAlignment="1">
      <alignment horizontal="center" vertical="center" wrapText="1"/>
    </xf>
    <xf numFmtId="0" fontId="20" fillId="6" borderId="24" xfId="1" applyFont="1" applyFill="1" applyBorder="1" applyAlignment="1">
      <alignment horizontal="center" vertical="center" wrapText="1"/>
    </xf>
    <xf numFmtId="0" fontId="20" fillId="6" borderId="25" xfId="3" applyFont="1" applyFill="1" applyBorder="1" applyAlignment="1">
      <alignment horizontal="center" vertical="center" wrapText="1"/>
    </xf>
    <xf numFmtId="0" fontId="21" fillId="7" borderId="0" xfId="0" applyFont="1" applyFill="1"/>
    <xf numFmtId="0" fontId="22" fillId="7" borderId="0" xfId="0" applyFont="1" applyFill="1" applyAlignment="1">
      <alignment horizontal="left" vertical="center" indent="1"/>
    </xf>
    <xf numFmtId="0" fontId="24" fillId="7" borderId="0" xfId="0" applyFont="1" applyFill="1" applyAlignment="1">
      <alignment horizontal="center" vertical="center" wrapText="1"/>
    </xf>
    <xf numFmtId="0" fontId="19" fillId="7" borderId="0" xfId="0" applyFont="1" applyFill="1" applyAlignment="1">
      <alignment horizontal="center" vertical="center" wrapText="1"/>
    </xf>
    <xf numFmtId="0" fontId="19" fillId="7" borderId="0" xfId="0" applyFont="1" applyFill="1" applyAlignment="1">
      <alignment horizontal="left" vertical="center" wrapText="1" indent="1"/>
    </xf>
    <xf numFmtId="0" fontId="23" fillId="7" borderId="0" xfId="0" applyFont="1" applyFill="1" applyAlignment="1">
      <alignment horizontal="left" vertical="center" wrapText="1" indent="1"/>
    </xf>
    <xf numFmtId="0" fontId="25" fillId="7" borderId="0" xfId="0" applyFont="1" applyFill="1" applyAlignment="1">
      <alignment vertical="center"/>
    </xf>
    <xf numFmtId="0" fontId="21" fillId="7" borderId="0" xfId="0" applyFont="1" applyFill="1" applyAlignment="1">
      <alignment horizontal="center" vertical="center"/>
    </xf>
    <xf numFmtId="0" fontId="26" fillId="7" borderId="0" xfId="0" applyFont="1" applyFill="1"/>
    <xf numFmtId="0" fontId="20" fillId="6" borderId="23" xfId="0" applyFont="1" applyFill="1" applyBorder="1" applyAlignment="1">
      <alignment horizontal="center" vertical="center"/>
    </xf>
    <xf numFmtId="0" fontId="40" fillId="0" borderId="0" xfId="0" applyFont="1" applyAlignment="1">
      <alignment vertical="center"/>
    </xf>
    <xf numFmtId="0" fontId="41" fillId="7" borderId="0" xfId="0" applyFont="1" applyFill="1"/>
    <xf numFmtId="0" fontId="5" fillId="10" borderId="5" xfId="4" applyFont="1" applyFill="1" applyBorder="1" applyAlignment="1">
      <alignment vertical="center"/>
    </xf>
    <xf numFmtId="0" fontId="6" fillId="10" borderId="6" xfId="0" applyFont="1" applyFill="1" applyBorder="1" applyAlignment="1">
      <alignment vertical="center" wrapText="1"/>
    </xf>
    <xf numFmtId="0" fontId="4" fillId="10" borderId="5" xfId="0" applyFont="1" applyFill="1" applyBorder="1" applyAlignment="1">
      <alignment vertical="center"/>
    </xf>
    <xf numFmtId="0" fontId="4" fillId="10" borderId="0" xfId="4" applyFill="1" applyAlignment="1">
      <alignment vertical="center" wrapText="1"/>
    </xf>
    <xf numFmtId="0" fontId="4" fillId="10" borderId="6" xfId="0" applyFont="1" applyFill="1" applyBorder="1" applyAlignment="1">
      <alignment vertical="center"/>
    </xf>
    <xf numFmtId="0" fontId="4" fillId="10" borderId="10" xfId="4" applyFill="1" applyBorder="1" applyAlignment="1">
      <alignment vertical="center" wrapText="1"/>
    </xf>
    <xf numFmtId="0" fontId="4" fillId="10" borderId="0" xfId="0" applyFont="1" applyFill="1" applyAlignment="1" applyProtection="1">
      <alignment horizontal="center" vertical="center" wrapText="1"/>
      <protection locked="0"/>
    </xf>
    <xf numFmtId="0" fontId="15" fillId="10" borderId="22" xfId="4" applyFont="1" applyFill="1" applyBorder="1" applyAlignment="1">
      <alignment horizontal="left" vertical="center" wrapText="1"/>
    </xf>
    <xf numFmtId="0" fontId="0" fillId="10" borderId="35" xfId="0" applyFill="1" applyBorder="1" applyAlignment="1">
      <alignment vertical="center"/>
    </xf>
    <xf numFmtId="0" fontId="14" fillId="10" borderId="36" xfId="4" applyFont="1" applyFill="1" applyBorder="1" applyAlignment="1">
      <alignment horizontal="left" vertical="center" wrapText="1"/>
    </xf>
    <xf numFmtId="0" fontId="14" fillId="10" borderId="0" xfId="4" applyFont="1" applyFill="1" applyAlignment="1">
      <alignment horizontal="left" vertical="center" wrapText="1"/>
    </xf>
    <xf numFmtId="0" fontId="0" fillId="10" borderId="10" xfId="0" applyFill="1" applyBorder="1" applyAlignment="1">
      <alignment vertical="center"/>
    </xf>
    <xf numFmtId="0" fontId="15" fillId="10" borderId="0" xfId="4" applyFont="1" applyFill="1" applyAlignment="1">
      <alignment horizontal="left" vertical="center" wrapText="1"/>
    </xf>
    <xf numFmtId="0" fontId="18" fillId="10" borderId="0" xfId="4" applyFont="1" applyFill="1" applyAlignment="1">
      <alignment horizontal="left" vertical="center" wrapText="1"/>
    </xf>
    <xf numFmtId="0" fontId="33" fillId="10" borderId="0" xfId="4" applyFont="1" applyFill="1" applyAlignment="1">
      <alignment horizontal="center" vertical="center" wrapText="1"/>
    </xf>
    <xf numFmtId="0" fontId="14" fillId="10" borderId="0" xfId="4" applyFont="1" applyFill="1" applyAlignment="1">
      <alignment horizontal="center" vertical="center" wrapText="1"/>
    </xf>
    <xf numFmtId="0" fontId="14" fillId="10" borderId="36" xfId="4" applyFont="1" applyFill="1" applyBorder="1" applyAlignment="1">
      <alignment horizontal="center" vertical="center" wrapText="1"/>
    </xf>
    <xf numFmtId="0" fontId="14" fillId="10" borderId="16" xfId="4" applyFont="1" applyFill="1" applyBorder="1" applyAlignment="1">
      <alignment horizontal="left" vertical="center" wrapText="1"/>
    </xf>
    <xf numFmtId="0" fontId="4" fillId="10" borderId="37" xfId="4" applyFill="1" applyBorder="1" applyAlignment="1">
      <alignment vertical="center"/>
    </xf>
    <xf numFmtId="0" fontId="10" fillId="10" borderId="16" xfId="4" applyFont="1" applyFill="1" applyBorder="1" applyAlignment="1">
      <alignment horizontal="left" wrapText="1"/>
    </xf>
    <xf numFmtId="0" fontId="17" fillId="10" borderId="16" xfId="4" applyFont="1" applyFill="1" applyBorder="1" applyAlignment="1">
      <alignment horizontal="left" wrapText="1"/>
    </xf>
    <xf numFmtId="0" fontId="16" fillId="10" borderId="38" xfId="4" applyFont="1" applyFill="1" applyBorder="1" applyAlignment="1">
      <alignment vertical="center"/>
    </xf>
    <xf numFmtId="0" fontId="23" fillId="13" borderId="11" xfId="0" applyFont="1" applyFill="1" applyBorder="1" applyAlignment="1">
      <alignment horizontal="center" vertical="center" wrapText="1"/>
    </xf>
    <xf numFmtId="0" fontId="29" fillId="12" borderId="11" xfId="0" applyFont="1" applyFill="1" applyBorder="1" applyAlignment="1">
      <alignment horizontal="center" vertical="center" wrapText="1"/>
    </xf>
    <xf numFmtId="2" fontId="32" fillId="12" borderId="11" xfId="4" applyNumberFormat="1" applyFont="1" applyFill="1" applyBorder="1" applyAlignment="1">
      <alignment horizontal="center" vertical="center" wrapText="1"/>
    </xf>
    <xf numFmtId="0" fontId="29" fillId="11" borderId="11" xfId="0" applyFont="1" applyFill="1" applyBorder="1" applyAlignment="1">
      <alignment horizontal="center" vertical="center" wrapText="1"/>
    </xf>
    <xf numFmtId="2" fontId="32" fillId="11" borderId="11" xfId="4" applyNumberFormat="1" applyFont="1" applyFill="1" applyBorder="1" applyAlignment="1">
      <alignment horizontal="right" vertical="center" wrapText="1"/>
    </xf>
    <xf numFmtId="1" fontId="32" fillId="11" borderId="11" xfId="4" applyNumberFormat="1" applyFont="1" applyFill="1" applyBorder="1" applyAlignment="1">
      <alignment vertical="center" wrapText="1"/>
    </xf>
    <xf numFmtId="1" fontId="16" fillId="11" borderId="11" xfId="4" applyNumberFormat="1" applyFont="1" applyFill="1" applyBorder="1" applyAlignment="1">
      <alignment vertical="center" wrapText="1"/>
    </xf>
    <xf numFmtId="2" fontId="31" fillId="11" borderId="11" xfId="4" applyNumberFormat="1" applyFont="1" applyFill="1" applyBorder="1" applyAlignment="1">
      <alignment horizontal="right" vertical="center" wrapText="1"/>
    </xf>
    <xf numFmtId="0" fontId="29" fillId="14" borderId="11"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32" fillId="9" borderId="11" xfId="4" applyFont="1" applyFill="1" applyBorder="1" applyAlignment="1">
      <alignment horizontal="left" vertical="center" wrapText="1"/>
    </xf>
    <xf numFmtId="167" fontId="32" fillId="9" borderId="11" xfId="4" applyNumberFormat="1" applyFont="1" applyFill="1" applyBorder="1" applyAlignment="1">
      <alignment horizontal="left" vertical="center" wrapText="1"/>
    </xf>
    <xf numFmtId="167" fontId="16" fillId="9" borderId="11" xfId="4" applyNumberFormat="1" applyFont="1" applyFill="1" applyBorder="1" applyAlignment="1">
      <alignment horizontal="left" vertical="center" wrapText="1"/>
    </xf>
    <xf numFmtId="0" fontId="16" fillId="10" borderId="10" xfId="4" applyFont="1" applyFill="1" applyBorder="1" applyAlignment="1">
      <alignment vertical="center"/>
    </xf>
    <xf numFmtId="0" fontId="14" fillId="10" borderId="37" xfId="4" applyFont="1" applyFill="1" applyBorder="1" applyAlignment="1">
      <alignment horizontal="left" vertical="center" wrapText="1"/>
    </xf>
    <xf numFmtId="0" fontId="0" fillId="10" borderId="16" xfId="0" applyFill="1" applyBorder="1"/>
    <xf numFmtId="0" fontId="14" fillId="10" borderId="16" xfId="4" applyFont="1" applyFill="1" applyBorder="1" applyAlignment="1">
      <alignment horizontal="center" vertical="center" wrapText="1"/>
    </xf>
    <xf numFmtId="1" fontId="14" fillId="10" borderId="16" xfId="4" applyNumberFormat="1" applyFont="1" applyFill="1" applyBorder="1" applyAlignment="1">
      <alignment horizontal="center" vertical="center" wrapText="1"/>
    </xf>
    <xf numFmtId="0" fontId="15" fillId="10" borderId="16" xfId="4" applyFont="1" applyFill="1" applyBorder="1" applyAlignment="1">
      <alignment horizontal="center" vertical="center" wrapText="1"/>
    </xf>
    <xf numFmtId="0" fontId="15" fillId="10" borderId="0" xfId="4" applyFont="1" applyFill="1" applyAlignment="1">
      <alignment horizontal="center" vertical="center" wrapText="1"/>
    </xf>
    <xf numFmtId="0" fontId="18" fillId="10" borderId="0" xfId="4" applyFont="1" applyFill="1" applyAlignment="1">
      <alignment vertical="center" wrapText="1"/>
    </xf>
    <xf numFmtId="0" fontId="23" fillId="15" borderId="7"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41" fillId="7" borderId="0" xfId="0" applyFont="1" applyFill="1" applyAlignment="1">
      <alignment horizontal="center" vertical="center"/>
    </xf>
    <xf numFmtId="167" fontId="31" fillId="10" borderId="16" xfId="4" applyNumberFormat="1" applyFont="1" applyFill="1" applyBorder="1" applyAlignment="1">
      <alignment horizontal="center" vertical="center" wrapText="1"/>
    </xf>
    <xf numFmtId="1" fontId="31" fillId="10" borderId="16" xfId="4" applyNumberFormat="1" applyFont="1" applyFill="1" applyBorder="1" applyAlignment="1">
      <alignment horizontal="center" vertical="center" wrapText="1"/>
    </xf>
    <xf numFmtId="0" fontId="14" fillId="10" borderId="0" xfId="4" applyFont="1" applyFill="1" applyAlignment="1">
      <alignment vertical="center" wrapText="1"/>
    </xf>
    <xf numFmtId="0" fontId="14" fillId="10" borderId="36" xfId="4" applyFont="1" applyFill="1" applyBorder="1" applyAlignment="1">
      <alignment vertical="center" wrapText="1"/>
    </xf>
    <xf numFmtId="0" fontId="32" fillId="11" borderId="11" xfId="4" applyFont="1" applyFill="1" applyBorder="1" applyAlignment="1">
      <alignment vertical="center" wrapText="1"/>
    </xf>
    <xf numFmtId="0" fontId="23" fillId="15" borderId="11" xfId="0" applyFont="1" applyFill="1" applyBorder="1" applyAlignment="1">
      <alignment horizontal="center" vertical="center" wrapText="1"/>
    </xf>
    <xf numFmtId="165" fontId="32" fillId="14" borderId="11" xfId="4" applyNumberFormat="1" applyFont="1" applyFill="1" applyBorder="1" applyAlignment="1">
      <alignment vertical="center" wrapText="1"/>
    </xf>
    <xf numFmtId="0" fontId="39" fillId="10" borderId="16" xfId="4" applyFont="1" applyFill="1" applyBorder="1" applyAlignment="1">
      <alignment horizontal="left" wrapText="1"/>
    </xf>
    <xf numFmtId="0" fontId="30" fillId="10" borderId="16" xfId="4" applyFont="1" applyFill="1" applyBorder="1" applyAlignment="1">
      <alignment horizontal="left" vertical="center" wrapText="1"/>
    </xf>
    <xf numFmtId="0" fontId="19" fillId="12" borderId="29" xfId="0" applyFont="1" applyFill="1" applyBorder="1" applyAlignment="1">
      <alignment horizontal="center" vertical="center"/>
    </xf>
    <xf numFmtId="0" fontId="19" fillId="12" borderId="30" xfId="0" applyFont="1" applyFill="1" applyBorder="1" applyAlignment="1">
      <alignment horizontal="center" vertical="center" wrapText="1"/>
    </xf>
    <xf numFmtId="0" fontId="19" fillId="12" borderId="30" xfId="0" applyFont="1" applyFill="1" applyBorder="1" applyAlignment="1">
      <alignment horizontal="left" vertical="center" wrapText="1" indent="1"/>
    </xf>
    <xf numFmtId="0" fontId="23" fillId="12" borderId="31" xfId="0" applyFont="1" applyFill="1" applyBorder="1" applyAlignment="1">
      <alignment horizontal="left" vertical="center" wrapText="1" indent="1"/>
    </xf>
    <xf numFmtId="0" fontId="19" fillId="12" borderId="12" xfId="0" applyFont="1" applyFill="1" applyBorder="1" applyAlignment="1">
      <alignment horizontal="center" vertical="center"/>
    </xf>
    <xf numFmtId="0" fontId="19" fillId="12" borderId="11" xfId="0" applyFont="1" applyFill="1" applyBorder="1" applyAlignment="1">
      <alignment horizontal="center" vertical="center" wrapText="1"/>
    </xf>
    <xf numFmtId="0" fontId="19" fillId="12" borderId="11" xfId="0" applyFont="1" applyFill="1" applyBorder="1" applyAlignment="1">
      <alignment horizontal="left" vertical="center" wrapText="1" indent="1"/>
    </xf>
    <xf numFmtId="0" fontId="19" fillId="12" borderId="11" xfId="1" applyFont="1" applyFill="1" applyBorder="1" applyAlignment="1">
      <alignment horizontal="left" vertical="center" wrapText="1" indent="1"/>
    </xf>
    <xf numFmtId="0" fontId="19" fillId="12" borderId="11" xfId="1" applyFont="1" applyFill="1" applyBorder="1" applyAlignment="1">
      <alignment horizontal="center" vertical="center" wrapText="1"/>
    </xf>
    <xf numFmtId="9" fontId="19" fillId="12" borderId="11" xfId="1" applyNumberFormat="1" applyFont="1" applyFill="1" applyBorder="1" applyAlignment="1">
      <alignment horizontal="center" vertical="center" wrapText="1"/>
    </xf>
    <xf numFmtId="0" fontId="23" fillId="12" borderId="13" xfId="0" applyFont="1" applyFill="1" applyBorder="1" applyAlignment="1">
      <alignment horizontal="left" vertical="center" wrapText="1" indent="1"/>
    </xf>
    <xf numFmtId="0" fontId="19" fillId="12" borderId="26" xfId="0" applyFont="1" applyFill="1" applyBorder="1" applyAlignment="1">
      <alignment horizontal="center" vertical="center"/>
    </xf>
    <xf numFmtId="0" fontId="22" fillId="12" borderId="11" xfId="0" applyFont="1" applyFill="1" applyBorder="1" applyAlignment="1">
      <alignment horizontal="center" vertical="center" wrapText="1"/>
    </xf>
    <xf numFmtId="0" fontId="19" fillId="12" borderId="20" xfId="0" applyFont="1" applyFill="1" applyBorder="1" applyAlignment="1">
      <alignment horizontal="center" vertical="center"/>
    </xf>
    <xf numFmtId="0" fontId="22" fillId="12" borderId="28" xfId="0" applyFont="1" applyFill="1" applyBorder="1" applyAlignment="1">
      <alignment horizontal="center" vertical="center" wrapText="1"/>
    </xf>
    <xf numFmtId="0" fontId="19" fillId="12" borderId="28" xfId="0" applyFont="1" applyFill="1" applyBorder="1" applyAlignment="1">
      <alignment horizontal="center" vertical="center" wrapText="1"/>
    </xf>
    <xf numFmtId="0" fontId="19" fillId="12" borderId="28" xfId="0" applyFont="1" applyFill="1" applyBorder="1" applyAlignment="1">
      <alignment horizontal="left" vertical="center" wrapText="1" indent="1"/>
    </xf>
    <xf numFmtId="0" fontId="19" fillId="12" borderId="28" xfId="1" applyFont="1" applyFill="1" applyBorder="1" applyAlignment="1">
      <alignment horizontal="left" vertical="center" wrapText="1" indent="1"/>
    </xf>
    <xf numFmtId="0" fontId="19" fillId="12" borderId="28" xfId="1" applyFont="1" applyFill="1" applyBorder="1" applyAlignment="1">
      <alignment horizontal="center" vertical="center" wrapText="1"/>
    </xf>
    <xf numFmtId="9" fontId="19" fillId="12" borderId="28" xfId="1" applyNumberFormat="1" applyFont="1" applyFill="1" applyBorder="1" applyAlignment="1">
      <alignment horizontal="center" vertical="center" wrapText="1"/>
    </xf>
    <xf numFmtId="0" fontId="23" fillId="12" borderId="21" xfId="0" applyFont="1" applyFill="1" applyBorder="1" applyAlignment="1">
      <alignment horizontal="left" vertical="center" wrapText="1" indent="1"/>
    </xf>
    <xf numFmtId="0" fontId="14" fillId="10" borderId="34" xfId="4" applyFont="1" applyFill="1" applyBorder="1" applyAlignment="1">
      <alignment horizontal="left" vertical="center" wrapText="1"/>
    </xf>
    <xf numFmtId="0" fontId="14" fillId="10" borderId="22" xfId="4" applyFont="1" applyFill="1" applyBorder="1" applyAlignment="1">
      <alignment horizontal="left" vertical="center" wrapText="1"/>
    </xf>
    <xf numFmtId="0" fontId="30" fillId="10" borderId="0" xfId="4" applyFont="1" applyFill="1" applyAlignment="1">
      <alignment horizontal="left" vertical="center" wrapText="1"/>
    </xf>
    <xf numFmtId="165" fontId="32" fillId="11" borderId="7" xfId="4" applyNumberFormat="1" applyFont="1" applyFill="1" applyBorder="1" applyAlignment="1">
      <alignment horizontal="center" vertical="center" wrapText="1"/>
    </xf>
    <xf numFmtId="165" fontId="32" fillId="11" borderId="9" xfId="4" applyNumberFormat="1" applyFont="1" applyFill="1" applyBorder="1" applyAlignment="1">
      <alignment horizontal="center" vertical="center" wrapText="1"/>
    </xf>
    <xf numFmtId="0" fontId="32" fillId="11" borderId="7" xfId="4" applyFont="1" applyFill="1" applyBorder="1" applyAlignment="1">
      <alignment horizontal="center" vertical="center" wrapText="1"/>
    </xf>
    <xf numFmtId="0" fontId="32" fillId="11" borderId="9" xfId="4" applyFont="1" applyFill="1" applyBorder="1" applyAlignment="1">
      <alignment horizontal="center" vertical="center" wrapText="1"/>
    </xf>
    <xf numFmtId="0" fontId="5" fillId="10" borderId="40" xfId="4" applyFont="1" applyFill="1" applyBorder="1" applyAlignment="1">
      <alignment vertical="center"/>
    </xf>
    <xf numFmtId="0" fontId="8" fillId="10" borderId="22" xfId="0" applyFont="1" applyFill="1" applyBorder="1" applyAlignment="1">
      <alignment vertical="center" wrapText="1"/>
    </xf>
    <xf numFmtId="0" fontId="8" fillId="10" borderId="41" xfId="0" applyFont="1" applyFill="1" applyBorder="1" applyAlignment="1">
      <alignment vertical="center" wrapText="1"/>
    </xf>
    <xf numFmtId="0" fontId="6" fillId="10" borderId="0" xfId="0" applyFont="1" applyFill="1" applyAlignment="1">
      <alignment vertical="center" wrapText="1"/>
    </xf>
    <xf numFmtId="0" fontId="33" fillId="10" borderId="16" xfId="4" applyFont="1" applyFill="1" applyBorder="1" applyAlignment="1">
      <alignment horizontal="center" vertical="center" wrapText="1"/>
    </xf>
    <xf numFmtId="0" fontId="0" fillId="10" borderId="38" xfId="0" applyFill="1" applyBorder="1" applyAlignment="1">
      <alignment vertical="center"/>
    </xf>
    <xf numFmtId="0" fontId="33" fillId="10" borderId="22" xfId="4" applyFont="1" applyFill="1" applyBorder="1" applyAlignment="1">
      <alignment horizontal="center" vertical="center" wrapText="1"/>
    </xf>
    <xf numFmtId="167" fontId="31" fillId="10" borderId="22" xfId="4" applyNumberFormat="1" applyFont="1" applyFill="1" applyBorder="1" applyAlignment="1">
      <alignment horizontal="center" vertical="center" wrapText="1"/>
    </xf>
    <xf numFmtId="1" fontId="31" fillId="10" borderId="22" xfId="4" applyNumberFormat="1" applyFont="1" applyFill="1" applyBorder="1" applyAlignment="1">
      <alignment horizontal="center" vertical="center" wrapText="1"/>
    </xf>
    <xf numFmtId="0" fontId="14" fillId="10" borderId="0" xfId="4" applyFont="1" applyFill="1" applyAlignment="1">
      <alignment horizontal="right" vertical="center" wrapText="1"/>
    </xf>
    <xf numFmtId="0" fontId="27" fillId="10" borderId="0" xfId="0" applyFont="1" applyFill="1" applyAlignment="1">
      <alignment horizontal="center" vertical="center" wrapText="1"/>
    </xf>
    <xf numFmtId="1" fontId="31" fillId="10" borderId="0" xfId="4" applyNumberFormat="1" applyFont="1" applyFill="1" applyAlignment="1">
      <alignment horizontal="right" vertical="center" wrapText="1"/>
    </xf>
    <xf numFmtId="0" fontId="27" fillId="10" borderId="16" xfId="0" applyFont="1" applyFill="1" applyBorder="1" applyAlignment="1">
      <alignment horizontal="center" vertical="center" wrapText="1"/>
    </xf>
    <xf numFmtId="1" fontId="31" fillId="10" borderId="16" xfId="4" applyNumberFormat="1" applyFont="1" applyFill="1" applyBorder="1" applyAlignment="1">
      <alignment horizontal="right" vertical="center" wrapText="1"/>
    </xf>
    <xf numFmtId="0" fontId="15" fillId="10" borderId="16" xfId="4" applyFont="1" applyFill="1" applyBorder="1" applyAlignment="1">
      <alignment horizontal="left" vertical="center" wrapText="1"/>
    </xf>
    <xf numFmtId="0" fontId="27" fillId="10" borderId="22" xfId="0" applyFont="1" applyFill="1" applyBorder="1" applyAlignment="1">
      <alignment horizontal="center" vertical="center" wrapText="1"/>
    </xf>
    <xf numFmtId="1" fontId="31" fillId="10" borderId="22" xfId="4" applyNumberFormat="1" applyFont="1" applyFill="1" applyBorder="1" applyAlignment="1">
      <alignment horizontal="right" vertical="center" wrapText="1"/>
    </xf>
    <xf numFmtId="170" fontId="32" fillId="11" borderId="11" xfId="4" applyNumberFormat="1" applyFont="1" applyFill="1" applyBorder="1" applyAlignment="1">
      <alignment vertical="center" wrapText="1"/>
    </xf>
    <xf numFmtId="171" fontId="32" fillId="11" borderId="11" xfId="4" applyNumberFormat="1" applyFont="1" applyFill="1" applyBorder="1" applyAlignment="1">
      <alignment vertical="center" wrapText="1"/>
    </xf>
    <xf numFmtId="2" fontId="32" fillId="14" borderId="9" xfId="4" applyNumberFormat="1" applyFont="1" applyFill="1" applyBorder="1" applyAlignment="1">
      <alignment horizontal="center" vertical="center" wrapText="1"/>
    </xf>
    <xf numFmtId="172" fontId="32" fillId="14" borderId="11" xfId="4" applyNumberFormat="1" applyFont="1" applyFill="1" applyBorder="1" applyAlignment="1">
      <alignment vertical="center" wrapText="1"/>
    </xf>
    <xf numFmtId="0" fontId="32" fillId="14" borderId="7" xfId="4" applyFont="1" applyFill="1" applyBorder="1" applyAlignment="1">
      <alignment horizontal="centerContinuous" vertical="center" wrapText="1"/>
    </xf>
    <xf numFmtId="0" fontId="32" fillId="14" borderId="9" xfId="4" applyFont="1" applyFill="1" applyBorder="1" applyAlignment="1">
      <alignment horizontal="centerContinuous" vertical="center" wrapText="1"/>
    </xf>
    <xf numFmtId="172" fontId="32" fillId="14" borderId="11" xfId="4" applyNumberFormat="1" applyFont="1" applyFill="1" applyBorder="1" applyAlignment="1">
      <alignment horizontal="center" vertical="center" wrapText="1"/>
    </xf>
    <xf numFmtId="2" fontId="32" fillId="14" borderId="7" xfId="4" applyNumberFormat="1" applyFont="1" applyFill="1" applyBorder="1" applyAlignment="1">
      <alignment horizontal="centerContinuous" vertical="center" wrapText="1"/>
    </xf>
    <xf numFmtId="2" fontId="32" fillId="14" borderId="9" xfId="4" applyNumberFormat="1" applyFont="1" applyFill="1" applyBorder="1" applyAlignment="1">
      <alignment horizontal="centerContinuous" vertical="center" wrapText="1"/>
    </xf>
    <xf numFmtId="0" fontId="29" fillId="14" borderId="27" xfId="0" applyFont="1" applyFill="1" applyBorder="1" applyAlignment="1">
      <alignment horizontal="center" vertical="center" wrapText="1"/>
    </xf>
    <xf numFmtId="172" fontId="32" fillId="14" borderId="27" xfId="4" applyNumberFormat="1" applyFont="1" applyFill="1" applyBorder="1" applyAlignment="1">
      <alignment vertical="center" wrapText="1"/>
    </xf>
    <xf numFmtId="165" fontId="32" fillId="14" borderId="27" xfId="4" applyNumberFormat="1" applyFont="1" applyFill="1" applyBorder="1" applyAlignment="1">
      <alignment vertical="center" wrapText="1"/>
    </xf>
    <xf numFmtId="0" fontId="32" fillId="14" borderId="37" xfId="4" applyFont="1" applyFill="1" applyBorder="1" applyAlignment="1">
      <alignment horizontal="centerContinuous" vertical="center" wrapText="1"/>
    </xf>
    <xf numFmtId="0" fontId="32" fillId="14" borderId="38" xfId="4" applyFont="1" applyFill="1" applyBorder="1" applyAlignment="1">
      <alignment horizontal="centerContinuous" vertical="center" wrapText="1"/>
    </xf>
    <xf numFmtId="172" fontId="32" fillId="14" borderId="27" xfId="4" applyNumberFormat="1" applyFont="1" applyFill="1" applyBorder="1" applyAlignment="1">
      <alignment horizontal="center" vertical="center" wrapText="1"/>
    </xf>
    <xf numFmtId="2" fontId="32" fillId="14" borderId="37" xfId="4" applyNumberFormat="1" applyFont="1" applyFill="1" applyBorder="1" applyAlignment="1">
      <alignment horizontal="centerContinuous" vertical="center" wrapText="1"/>
    </xf>
    <xf numFmtId="2" fontId="32" fillId="14" borderId="38" xfId="4" applyNumberFormat="1" applyFont="1" applyFill="1" applyBorder="1" applyAlignment="1">
      <alignment horizontal="centerContinuous" vertical="center" wrapText="1"/>
    </xf>
    <xf numFmtId="2" fontId="32" fillId="14" borderId="38" xfId="4" applyNumberFormat="1" applyFont="1" applyFill="1" applyBorder="1" applyAlignment="1">
      <alignment horizontal="center" vertical="center" wrapText="1"/>
    </xf>
    <xf numFmtId="0" fontId="29" fillId="14" borderId="28" xfId="0" applyFont="1" applyFill="1" applyBorder="1" applyAlignment="1">
      <alignment horizontal="center" vertical="center" wrapText="1"/>
    </xf>
    <xf numFmtId="172" fontId="32" fillId="14" borderId="28" xfId="4" applyNumberFormat="1" applyFont="1" applyFill="1" applyBorder="1" applyAlignment="1">
      <alignment vertical="center" wrapText="1"/>
    </xf>
    <xf numFmtId="165" fontId="32" fillId="14" borderId="28" xfId="4" applyNumberFormat="1" applyFont="1" applyFill="1" applyBorder="1" applyAlignment="1">
      <alignment vertical="center" wrapText="1"/>
    </xf>
    <xf numFmtId="0" fontId="32" fillId="14" borderId="42" xfId="4" applyFont="1" applyFill="1" applyBorder="1" applyAlignment="1">
      <alignment horizontal="centerContinuous" vertical="center" wrapText="1"/>
    </xf>
    <xf numFmtId="0" fontId="32" fillId="14" borderId="43" xfId="4" applyFont="1" applyFill="1" applyBorder="1" applyAlignment="1">
      <alignment horizontal="centerContinuous" vertical="center" wrapText="1"/>
    </xf>
    <xf numFmtId="172" fontId="32" fillId="14" borderId="28" xfId="4" applyNumberFormat="1" applyFont="1" applyFill="1" applyBorder="1" applyAlignment="1">
      <alignment horizontal="center" vertical="center" wrapText="1"/>
    </xf>
    <xf numFmtId="2" fontId="32" fillId="14" borderId="42" xfId="4" applyNumberFormat="1" applyFont="1" applyFill="1" applyBorder="1" applyAlignment="1">
      <alignment horizontal="centerContinuous" vertical="center" wrapText="1"/>
    </xf>
    <xf numFmtId="2" fontId="32" fillId="14" borderId="43" xfId="4" applyNumberFormat="1" applyFont="1" applyFill="1" applyBorder="1" applyAlignment="1">
      <alignment horizontal="centerContinuous" vertical="center" wrapText="1"/>
    </xf>
    <xf numFmtId="2" fontId="32" fillId="14" borderId="43" xfId="4" applyNumberFormat="1" applyFont="1" applyFill="1" applyBorder="1" applyAlignment="1">
      <alignment horizontal="center" vertical="center" wrapText="1"/>
    </xf>
    <xf numFmtId="0" fontId="37" fillId="14" borderId="27" xfId="4" applyFont="1" applyFill="1" applyBorder="1" applyAlignment="1">
      <alignment horizontal="center" vertical="center" wrapText="1"/>
    </xf>
    <xf numFmtId="167" fontId="0" fillId="0" borderId="0" xfId="0" applyNumberFormat="1" applyAlignment="1">
      <alignment vertical="center"/>
    </xf>
    <xf numFmtId="167" fontId="14" fillId="9" borderId="7" xfId="4" applyNumberFormat="1" applyFont="1" applyFill="1" applyBorder="1" applyAlignment="1">
      <alignment horizontal="centerContinuous" vertical="center" wrapText="1"/>
    </xf>
    <xf numFmtId="167" fontId="14" fillId="9" borderId="9" xfId="4" applyNumberFormat="1" applyFont="1" applyFill="1" applyBorder="1" applyAlignment="1">
      <alignment horizontal="centerContinuous" vertical="center" wrapText="1"/>
    </xf>
    <xf numFmtId="167" fontId="32" fillId="9" borderId="7" xfId="4" applyNumberFormat="1" applyFont="1" applyFill="1" applyBorder="1" applyAlignment="1">
      <alignment horizontal="centerContinuous" vertical="center" wrapText="1"/>
    </xf>
    <xf numFmtId="167" fontId="32" fillId="9" borderId="9" xfId="4" applyNumberFormat="1" applyFont="1" applyFill="1" applyBorder="1" applyAlignment="1">
      <alignment horizontal="centerContinuous" vertical="center" wrapText="1"/>
    </xf>
    <xf numFmtId="173" fontId="32" fillId="9" borderId="11" xfId="4" applyNumberFormat="1" applyFont="1" applyFill="1" applyBorder="1" applyAlignment="1">
      <alignment horizontal="left" vertical="center" wrapText="1"/>
    </xf>
    <xf numFmtId="165" fontId="32" fillId="11" borderId="7" xfId="4" applyNumberFormat="1" applyFont="1" applyFill="1" applyBorder="1" applyAlignment="1">
      <alignment horizontal="centerContinuous" vertical="center" wrapText="1"/>
    </xf>
    <xf numFmtId="165" fontId="32" fillId="11" borderId="9" xfId="4" applyNumberFormat="1" applyFont="1" applyFill="1" applyBorder="1" applyAlignment="1">
      <alignment horizontal="centerContinuous" vertical="center" wrapText="1"/>
    </xf>
    <xf numFmtId="164" fontId="31" fillId="10" borderId="11" xfId="5" applyFont="1" applyFill="1" applyBorder="1" applyAlignment="1">
      <alignment horizontal="right" vertical="center" wrapText="1"/>
    </xf>
    <xf numFmtId="49" fontId="32" fillId="11" borderId="7" xfId="4" applyNumberFormat="1" applyFont="1" applyFill="1" applyBorder="1" applyAlignment="1">
      <alignment horizontal="left" vertical="center" wrapText="1"/>
    </xf>
    <xf numFmtId="49" fontId="32" fillId="11" borderId="7" xfId="4" applyNumberFormat="1" applyFont="1" applyFill="1" applyBorder="1" applyAlignment="1">
      <alignment horizontal="centerContinuous" vertical="center" wrapText="1"/>
    </xf>
    <xf numFmtId="49" fontId="32" fillId="11" borderId="9" xfId="4" applyNumberFormat="1" applyFont="1" applyFill="1" applyBorder="1" applyAlignment="1">
      <alignment horizontal="centerContinuous" vertical="center" wrapText="1"/>
    </xf>
    <xf numFmtId="0" fontId="4" fillId="12" borderId="11" xfId="0" applyFont="1" applyFill="1" applyBorder="1" applyAlignment="1" applyProtection="1">
      <alignment horizontal="center" vertical="center" wrapText="1"/>
      <protection locked="0"/>
    </xf>
    <xf numFmtId="0" fontId="4" fillId="12" borderId="11" xfId="0" applyFont="1" applyFill="1" applyBorder="1" applyAlignment="1">
      <alignment horizontal="center" vertical="center" wrapText="1"/>
    </xf>
    <xf numFmtId="0" fontId="4" fillId="12" borderId="7" xfId="0" applyFont="1" applyFill="1" applyBorder="1" applyAlignment="1" applyProtection="1">
      <alignment horizontal="center" vertical="center" wrapText="1"/>
      <protection locked="0"/>
    </xf>
    <xf numFmtId="0" fontId="4" fillId="12" borderId="9" xfId="0" applyFont="1" applyFill="1" applyBorder="1" applyAlignment="1" applyProtection="1">
      <alignment horizontal="center" vertical="center" wrapText="1"/>
      <protection locked="0"/>
    </xf>
    <xf numFmtId="0" fontId="4" fillId="5" borderId="0" xfId="4" applyFill="1" applyAlignment="1">
      <alignment horizontal="center"/>
    </xf>
    <xf numFmtId="0" fontId="4" fillId="10" borderId="0" xfId="0" applyFont="1" applyFill="1" applyAlignment="1" applyProtection="1">
      <alignment horizontal="left" vertical="center" wrapText="1"/>
      <protection locked="0"/>
    </xf>
    <xf numFmtId="0" fontId="4" fillId="10" borderId="0" xfId="0" applyFont="1" applyFill="1" applyAlignment="1">
      <alignment vertical="center" wrapText="1"/>
    </xf>
    <xf numFmtId="0" fontId="12" fillId="5" borderId="14" xfId="4" applyFont="1" applyFill="1" applyBorder="1" applyAlignment="1">
      <alignment horizontal="center" vertical="center"/>
    </xf>
    <xf numFmtId="0" fontId="12" fillId="5" borderId="9" xfId="4" applyFont="1" applyFill="1" applyBorder="1" applyAlignment="1">
      <alignment horizontal="center" vertical="center"/>
    </xf>
    <xf numFmtId="0" fontId="12" fillId="5" borderId="7" xfId="4" applyFont="1" applyFill="1" applyBorder="1" applyAlignment="1">
      <alignment horizontal="left" vertical="center" indent="1"/>
    </xf>
    <xf numFmtId="0" fontId="12" fillId="5" borderId="8" xfId="4" applyFont="1" applyFill="1" applyBorder="1" applyAlignment="1">
      <alignment horizontal="left" vertical="center" indent="1"/>
    </xf>
    <xf numFmtId="0" fontId="12" fillId="5" borderId="15" xfId="4" applyFont="1" applyFill="1" applyBorder="1" applyAlignment="1">
      <alignment horizontal="left" vertical="center" indent="1"/>
    </xf>
    <xf numFmtId="0" fontId="11" fillId="5"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13" xfId="4" applyFont="1" applyFill="1" applyBorder="1" applyAlignment="1">
      <alignment horizontal="center" vertical="center"/>
    </xf>
    <xf numFmtId="0" fontId="12" fillId="5" borderId="11" xfId="4" applyFont="1" applyFill="1" applyBorder="1" applyAlignment="1">
      <alignment horizontal="left" vertical="center" indent="1"/>
    </xf>
    <xf numFmtId="0" fontId="12" fillId="5" borderId="13" xfId="4" applyFont="1" applyFill="1" applyBorder="1" applyAlignment="1">
      <alignment horizontal="left" vertical="center" inden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6" fillId="5" borderId="3" xfId="4" applyFont="1" applyFill="1" applyBorder="1" applyAlignment="1">
      <alignment horizontal="right" vertical="center" wrapText="1"/>
    </xf>
    <xf numFmtId="0" fontId="6" fillId="5" borderId="4" xfId="4" applyFont="1" applyFill="1" applyBorder="1" applyAlignment="1">
      <alignment horizontal="right" vertical="center" wrapText="1"/>
    </xf>
    <xf numFmtId="0" fontId="9" fillId="10" borderId="22" xfId="0" applyFont="1" applyFill="1" applyBorder="1" applyAlignment="1">
      <alignment horizontal="left" vertical="top" wrapText="1"/>
    </xf>
    <xf numFmtId="0" fontId="9" fillId="10" borderId="0" xfId="0" applyFont="1" applyFill="1" applyAlignment="1">
      <alignment horizontal="left" vertical="top" wrapText="1"/>
    </xf>
    <xf numFmtId="0" fontId="6" fillId="10" borderId="0" xfId="0" applyFont="1" applyFill="1" applyAlignment="1">
      <alignment horizontal="left" vertical="center" wrapText="1"/>
    </xf>
    <xf numFmtId="0" fontId="4" fillId="12" borderId="8" xfId="0" applyFont="1" applyFill="1" applyBorder="1" applyAlignment="1" applyProtection="1">
      <alignment horizontal="center" vertical="center" wrapText="1"/>
      <protection locked="0"/>
    </xf>
    <xf numFmtId="165" fontId="32" fillId="12" borderId="11" xfId="4" applyNumberFormat="1" applyFont="1" applyFill="1" applyBorder="1" applyAlignment="1">
      <alignment horizontal="center" vertical="center" wrapText="1"/>
    </xf>
    <xf numFmtId="2" fontId="32" fillId="12" borderId="7" xfId="4" applyNumberFormat="1" applyFont="1" applyFill="1" applyBorder="1" applyAlignment="1">
      <alignment horizontal="center" vertical="center" wrapText="1"/>
    </xf>
    <xf numFmtId="2" fontId="32" fillId="12" borderId="8" xfId="4" applyNumberFormat="1" applyFont="1" applyFill="1" applyBorder="1" applyAlignment="1">
      <alignment horizontal="center" vertical="center" wrapText="1"/>
    </xf>
    <xf numFmtId="2" fontId="32" fillId="12" borderId="9" xfId="4" applyNumberFormat="1" applyFont="1" applyFill="1" applyBorder="1" applyAlignment="1">
      <alignment horizontal="center" vertical="center" wrapText="1"/>
    </xf>
    <xf numFmtId="169" fontId="32" fillId="12" borderId="7" xfId="4" applyNumberFormat="1" applyFont="1" applyFill="1" applyBorder="1" applyAlignment="1">
      <alignment horizontal="center" vertical="center" wrapText="1"/>
    </xf>
    <xf numFmtId="169" fontId="32" fillId="12" borderId="8" xfId="4" applyNumberFormat="1" applyFont="1" applyFill="1" applyBorder="1" applyAlignment="1">
      <alignment horizontal="center" vertical="center" wrapText="1"/>
    </xf>
    <xf numFmtId="169" fontId="32" fillId="12" borderId="9" xfId="4" applyNumberFormat="1" applyFont="1" applyFill="1" applyBorder="1" applyAlignment="1">
      <alignment horizontal="center" vertical="center" wrapText="1"/>
    </xf>
    <xf numFmtId="1" fontId="16" fillId="12" borderId="11" xfId="4" applyNumberFormat="1" applyFont="1" applyFill="1" applyBorder="1" applyAlignment="1">
      <alignment horizontal="center" vertical="center" wrapText="1"/>
    </xf>
    <xf numFmtId="0" fontId="14" fillId="10" borderId="0" xfId="4" applyFont="1" applyFill="1" applyAlignment="1">
      <alignment horizontal="left" vertical="center" wrapText="1"/>
    </xf>
    <xf numFmtId="0" fontId="23" fillId="13" borderId="34"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3" fillId="13" borderId="37" xfId="0" applyFont="1" applyFill="1" applyBorder="1" applyAlignment="1">
      <alignment horizontal="center" vertical="center" wrapText="1"/>
    </xf>
    <xf numFmtId="0" fontId="23" fillId="13" borderId="16" xfId="0" applyFont="1" applyFill="1" applyBorder="1" applyAlignment="1">
      <alignment horizontal="center" vertical="center" wrapText="1"/>
    </xf>
    <xf numFmtId="0" fontId="23" fillId="13" borderId="38" xfId="0" applyFont="1" applyFill="1" applyBorder="1" applyAlignment="1">
      <alignment horizontal="center" vertical="center" wrapText="1"/>
    </xf>
    <xf numFmtId="0" fontId="23" fillId="13" borderId="11" xfId="0" applyFont="1" applyFill="1" applyBorder="1" applyAlignment="1">
      <alignment horizontal="center" vertical="center" wrapText="1"/>
    </xf>
    <xf numFmtId="1" fontId="32" fillId="12" borderId="11" xfId="4" applyNumberFormat="1" applyFont="1" applyFill="1" applyBorder="1" applyAlignment="1">
      <alignment horizontal="center" vertical="center" wrapText="1"/>
    </xf>
    <xf numFmtId="167" fontId="31" fillId="12" borderId="7" xfId="4" applyNumberFormat="1" applyFont="1" applyFill="1" applyBorder="1" applyAlignment="1">
      <alignment horizontal="center" vertical="center" wrapText="1"/>
    </xf>
    <xf numFmtId="167" fontId="31" fillId="12" borderId="9" xfId="4" applyNumberFormat="1" applyFont="1" applyFill="1" applyBorder="1" applyAlignment="1">
      <alignment horizontal="center" vertical="center" wrapText="1"/>
    </xf>
    <xf numFmtId="167" fontId="31" fillId="12" borderId="8" xfId="4" applyNumberFormat="1" applyFont="1" applyFill="1" applyBorder="1" applyAlignment="1">
      <alignment horizontal="center" vertical="center" wrapText="1"/>
    </xf>
    <xf numFmtId="1" fontId="31" fillId="12" borderId="11" xfId="4" applyNumberFormat="1" applyFont="1" applyFill="1" applyBorder="1" applyAlignment="1">
      <alignment horizontal="center" vertical="center" wrapText="1"/>
    </xf>
    <xf numFmtId="168" fontId="32" fillId="12" borderId="7" xfId="4" applyNumberFormat="1" applyFont="1" applyFill="1" applyBorder="1" applyAlignment="1">
      <alignment horizontal="center" vertical="center" wrapText="1"/>
    </xf>
    <xf numFmtId="168" fontId="32" fillId="12" borderId="8" xfId="4" applyNumberFormat="1" applyFont="1" applyFill="1" applyBorder="1" applyAlignment="1">
      <alignment horizontal="center" vertical="center" wrapText="1"/>
    </xf>
    <xf numFmtId="168" fontId="32" fillId="12" borderId="9" xfId="4" applyNumberFormat="1" applyFont="1" applyFill="1" applyBorder="1" applyAlignment="1">
      <alignment horizontal="center" vertical="center" wrapText="1"/>
    </xf>
    <xf numFmtId="0" fontId="18" fillId="10" borderId="0" xfId="4" applyFont="1" applyFill="1" applyAlignment="1">
      <alignment horizontal="left" vertical="center" wrapText="1"/>
    </xf>
    <xf numFmtId="0" fontId="27" fillId="13" borderId="11" xfId="0" applyFont="1" applyFill="1" applyBorder="1" applyAlignment="1">
      <alignment horizontal="center" vertical="center" wrapText="1"/>
    </xf>
    <xf numFmtId="0" fontId="33" fillId="13" borderId="11" xfId="4" applyFont="1" applyFill="1" applyBorder="1" applyAlignment="1">
      <alignment horizontal="center" vertical="center" wrapText="1"/>
    </xf>
    <xf numFmtId="166" fontId="32" fillId="12" borderId="7" xfId="4" applyNumberFormat="1" applyFont="1" applyFill="1" applyBorder="1" applyAlignment="1">
      <alignment horizontal="center" vertical="center" wrapText="1"/>
    </xf>
    <xf numFmtId="166" fontId="32" fillId="12" borderId="8" xfId="4" applyNumberFormat="1" applyFont="1" applyFill="1" applyBorder="1" applyAlignment="1">
      <alignment horizontal="center" vertical="center" wrapText="1"/>
    </xf>
    <xf numFmtId="166" fontId="32" fillId="12" borderId="9" xfId="4" applyNumberFormat="1" applyFont="1" applyFill="1" applyBorder="1" applyAlignment="1">
      <alignment horizontal="center" vertical="center" wrapText="1"/>
    </xf>
    <xf numFmtId="0" fontId="14" fillId="10" borderId="34" xfId="4" applyFont="1" applyFill="1" applyBorder="1" applyAlignment="1">
      <alignment horizontal="left" vertical="center" wrapText="1"/>
    </xf>
    <xf numFmtId="0" fontId="14" fillId="10" borderId="22" xfId="4" applyFont="1" applyFill="1" applyBorder="1" applyAlignment="1">
      <alignment horizontal="left" vertical="center" wrapText="1"/>
    </xf>
    <xf numFmtId="0" fontId="4" fillId="12" borderId="11" xfId="0" applyFont="1" applyFill="1" applyBorder="1" applyAlignment="1">
      <alignment horizontal="left" vertical="top" wrapText="1" indent="1"/>
    </xf>
    <xf numFmtId="0" fontId="13" fillId="12" borderId="11" xfId="0" applyFont="1" applyFill="1" applyBorder="1" applyAlignment="1">
      <alignment horizontal="left" vertical="top" indent="1"/>
    </xf>
    <xf numFmtId="0" fontId="35" fillId="10" borderId="0" xfId="4" applyFont="1" applyFill="1" applyAlignment="1">
      <alignment horizontal="left" vertical="center" wrapText="1"/>
    </xf>
    <xf numFmtId="0" fontId="42" fillId="10" borderId="0" xfId="4" applyFont="1" applyFill="1" applyAlignment="1">
      <alignment horizontal="left" vertical="center" wrapText="1"/>
    </xf>
    <xf numFmtId="0" fontId="30" fillId="10" borderId="0" xfId="4" applyFont="1" applyFill="1" applyAlignment="1">
      <alignment horizontal="left" vertical="center" wrapText="1"/>
    </xf>
    <xf numFmtId="0" fontId="14" fillId="11" borderId="11" xfId="4" applyFont="1" applyFill="1" applyBorder="1" applyAlignment="1">
      <alignment horizontal="center" vertical="center" wrapText="1"/>
    </xf>
    <xf numFmtId="0" fontId="27" fillId="10" borderId="7"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32" fillId="11" borderId="7" xfId="4" applyFont="1" applyFill="1" applyBorder="1" applyAlignment="1">
      <alignment horizontal="center" vertical="center" wrapText="1"/>
    </xf>
    <xf numFmtId="0" fontId="32" fillId="11" borderId="9" xfId="4" applyFont="1" applyFill="1" applyBorder="1" applyAlignment="1">
      <alignment horizontal="center" vertical="center" wrapText="1"/>
    </xf>
    <xf numFmtId="0" fontId="27" fillId="8" borderId="11" xfId="0" applyFont="1" applyFill="1" applyBorder="1" applyAlignment="1">
      <alignment horizontal="center" vertical="center" wrapText="1"/>
    </xf>
    <xf numFmtId="0" fontId="33" fillId="8" borderId="11" xfId="4" applyFont="1" applyFill="1" applyBorder="1" applyAlignment="1">
      <alignment horizontal="center" vertical="center" wrapText="1"/>
    </xf>
    <xf numFmtId="0" fontId="23" fillId="8" borderId="39" xfId="0" applyFont="1" applyFill="1" applyBorder="1" applyAlignment="1">
      <alignment horizontal="center" vertical="center" wrapText="1"/>
    </xf>
    <xf numFmtId="0" fontId="23" fillId="8" borderId="27" xfId="0" applyFont="1" applyFill="1" applyBorder="1" applyAlignment="1">
      <alignment horizontal="center" vertical="center" wrapText="1"/>
    </xf>
    <xf numFmtId="0" fontId="23" fillId="8" borderId="34" xfId="0" applyFont="1" applyFill="1" applyBorder="1" applyAlignment="1">
      <alignment horizontal="center" vertical="center" wrapText="1"/>
    </xf>
    <xf numFmtId="0" fontId="23" fillId="8" borderId="35" xfId="0" applyFont="1" applyFill="1" applyBorder="1" applyAlignment="1">
      <alignment horizontal="center" vertical="center" wrapText="1"/>
    </xf>
    <xf numFmtId="0" fontId="23" fillId="8" borderId="37" xfId="0" applyFont="1" applyFill="1" applyBorder="1" applyAlignment="1">
      <alignment horizontal="center" vertical="center" wrapText="1"/>
    </xf>
    <xf numFmtId="0" fontId="23" fillId="8" borderId="38" xfId="0" applyFont="1" applyFill="1" applyBorder="1" applyAlignment="1">
      <alignment horizontal="center" vertical="center" wrapText="1"/>
    </xf>
    <xf numFmtId="0" fontId="23" fillId="8" borderId="11" xfId="0" applyFont="1" applyFill="1" applyBorder="1" applyAlignment="1">
      <alignment horizontal="center" vertical="center" wrapText="1"/>
    </xf>
    <xf numFmtId="165" fontId="32" fillId="11" borderId="7" xfId="4" applyNumberFormat="1" applyFont="1" applyFill="1" applyBorder="1" applyAlignment="1">
      <alignment horizontal="center" vertical="center" wrapText="1"/>
    </xf>
    <xf numFmtId="165" fontId="32" fillId="11" borderId="9" xfId="4" applyNumberFormat="1" applyFont="1" applyFill="1" applyBorder="1" applyAlignment="1">
      <alignment horizontal="center" vertical="center" wrapText="1"/>
    </xf>
    <xf numFmtId="0" fontId="4" fillId="11" borderId="11" xfId="0" applyFont="1" applyFill="1" applyBorder="1" applyAlignment="1">
      <alignment horizontal="left" vertical="top" wrapText="1" indent="1"/>
    </xf>
    <xf numFmtId="0" fontId="13" fillId="11" borderId="11" xfId="0" applyFont="1" applyFill="1" applyBorder="1" applyAlignment="1">
      <alignment horizontal="left" vertical="top" indent="1"/>
    </xf>
    <xf numFmtId="0" fontId="14" fillId="10" borderId="10" xfId="4" applyFont="1" applyFill="1" applyBorder="1" applyAlignment="1">
      <alignment horizontal="left" vertical="center" wrapText="1"/>
    </xf>
    <xf numFmtId="1" fontId="14" fillId="14" borderId="37" xfId="4" applyNumberFormat="1" applyFont="1" applyFill="1" applyBorder="1" applyAlignment="1">
      <alignment horizontal="center" vertical="center" wrapText="1"/>
    </xf>
    <xf numFmtId="1" fontId="14" fillId="14" borderId="38" xfId="4" applyNumberFormat="1"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23" fillId="14" borderId="7" xfId="0" applyFont="1" applyFill="1" applyBorder="1" applyAlignment="1">
      <alignment horizontal="left" vertical="top" wrapText="1"/>
    </xf>
    <xf numFmtId="0" fontId="23" fillId="14" borderId="8" xfId="0" applyFont="1" applyFill="1" applyBorder="1" applyAlignment="1">
      <alignment horizontal="left" vertical="top" wrapText="1"/>
    </xf>
    <xf numFmtId="0" fontId="23" fillId="14" borderId="9" xfId="0" applyFont="1" applyFill="1" applyBorder="1" applyAlignment="1">
      <alignment horizontal="left" vertical="top" wrapText="1"/>
    </xf>
    <xf numFmtId="0" fontId="32" fillId="14" borderId="37" xfId="4" applyFont="1" applyFill="1" applyBorder="1" applyAlignment="1">
      <alignment horizontal="center" vertical="center" wrapText="1"/>
    </xf>
    <xf numFmtId="0" fontId="32" fillId="14" borderId="38" xfId="4" applyFont="1" applyFill="1" applyBorder="1" applyAlignment="1">
      <alignment horizontal="center" vertical="center" wrapText="1"/>
    </xf>
    <xf numFmtId="0" fontId="32" fillId="14" borderId="42" xfId="4" applyFont="1" applyFill="1" applyBorder="1" applyAlignment="1">
      <alignment horizontal="center" vertical="center" wrapText="1"/>
    </xf>
    <xf numFmtId="0" fontId="32" fillId="14" borderId="43" xfId="4" applyFont="1" applyFill="1" applyBorder="1" applyAlignment="1">
      <alignment horizontal="center" vertical="center" wrapText="1"/>
    </xf>
    <xf numFmtId="0" fontId="32" fillId="14" borderId="7" xfId="4" applyFont="1" applyFill="1" applyBorder="1" applyAlignment="1">
      <alignment horizontal="center" vertical="center" wrapText="1"/>
    </xf>
    <xf numFmtId="0" fontId="32" fillId="14" borderId="9" xfId="4" applyFont="1" applyFill="1" applyBorder="1" applyAlignment="1">
      <alignment horizontal="center" vertical="center" wrapText="1"/>
    </xf>
    <xf numFmtId="0" fontId="4" fillId="14" borderId="11" xfId="0" applyFont="1" applyFill="1" applyBorder="1" applyAlignment="1">
      <alignment horizontal="left" vertical="top" wrapText="1" indent="1"/>
    </xf>
    <xf numFmtId="0" fontId="13" fillId="14" borderId="11" xfId="0" applyFont="1" applyFill="1" applyBorder="1" applyAlignment="1">
      <alignment horizontal="left" vertical="top" indent="1"/>
    </xf>
    <xf numFmtId="0" fontId="27" fillId="15" borderId="39" xfId="0" applyFont="1" applyFill="1" applyBorder="1" applyAlignment="1">
      <alignment horizontal="center" vertical="center" wrapText="1"/>
    </xf>
    <xf numFmtId="0" fontId="27" fillId="15" borderId="27" xfId="0" applyFont="1" applyFill="1" applyBorder="1" applyAlignment="1">
      <alignment horizontal="center" vertical="center" wrapText="1"/>
    </xf>
    <xf numFmtId="0" fontId="33" fillId="15" borderId="7" xfId="4" applyFont="1" applyFill="1" applyBorder="1" applyAlignment="1">
      <alignment horizontal="center" vertical="center" wrapText="1"/>
    </xf>
    <xf numFmtId="0" fontId="33" fillId="15" borderId="8" xfId="4" applyFont="1" applyFill="1" applyBorder="1" applyAlignment="1">
      <alignment horizontal="center" vertical="center" wrapText="1"/>
    </xf>
    <xf numFmtId="0" fontId="33" fillId="15" borderId="9" xfId="4" applyFont="1" applyFill="1" applyBorder="1" applyAlignment="1">
      <alignment horizontal="center" vertical="center" wrapText="1"/>
    </xf>
    <xf numFmtId="0" fontId="23" fillId="15" borderId="8" xfId="0" applyFont="1" applyFill="1" applyBorder="1" applyAlignment="1">
      <alignment horizontal="center" vertical="center" wrapText="1"/>
    </xf>
    <xf numFmtId="0" fontId="23" fillId="16" borderId="39" xfId="0" applyFont="1" applyFill="1" applyBorder="1" applyAlignment="1">
      <alignment horizontal="center" vertical="center" wrapText="1"/>
    </xf>
    <xf numFmtId="0" fontId="23" fillId="16" borderId="27" xfId="0" applyFont="1" applyFill="1" applyBorder="1" applyAlignment="1">
      <alignment horizontal="center" vertical="center" wrapText="1"/>
    </xf>
    <xf numFmtId="0" fontId="14" fillId="9" borderId="7" xfId="4" applyFont="1" applyFill="1" applyBorder="1" applyAlignment="1">
      <alignment horizontal="center" vertical="center" wrapText="1"/>
    </xf>
    <xf numFmtId="0" fontId="14" fillId="9" borderId="9" xfId="4" applyFont="1" applyFill="1" applyBorder="1" applyAlignment="1">
      <alignment horizontal="center" vertical="center" wrapText="1"/>
    </xf>
    <xf numFmtId="0" fontId="23" fillId="16" borderId="34" xfId="0"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16" borderId="38" xfId="0" applyFont="1" applyFill="1" applyBorder="1" applyAlignment="1">
      <alignment horizontal="center" vertical="center" wrapText="1"/>
    </xf>
    <xf numFmtId="0" fontId="27" fillId="16" borderId="39" xfId="0" applyFont="1" applyFill="1" applyBorder="1" applyAlignment="1">
      <alignment horizontal="center" vertical="center" wrapText="1"/>
    </xf>
    <xf numFmtId="0" fontId="27" fillId="16" borderId="33" xfId="0" applyFont="1" applyFill="1" applyBorder="1" applyAlignment="1">
      <alignment horizontal="center" vertical="center" wrapText="1"/>
    </xf>
    <xf numFmtId="0" fontId="27" fillId="16" borderId="27" xfId="0" applyFont="1" applyFill="1" applyBorder="1" applyAlignment="1">
      <alignment horizontal="center" vertical="center" wrapText="1"/>
    </xf>
    <xf numFmtId="0" fontId="33" fillId="16" borderId="7" xfId="4" applyFont="1" applyFill="1" applyBorder="1" applyAlignment="1">
      <alignment horizontal="center" vertical="center" wrapText="1"/>
    </xf>
    <xf numFmtId="0" fontId="33" fillId="16" borderId="8" xfId="4" applyFont="1" applyFill="1" applyBorder="1" applyAlignment="1">
      <alignment horizontal="center" vertical="center" wrapText="1"/>
    </xf>
    <xf numFmtId="0" fontId="33" fillId="16" borderId="9" xfId="4" applyFont="1" applyFill="1" applyBorder="1" applyAlignment="1">
      <alignment horizontal="center" vertical="center" wrapText="1"/>
    </xf>
    <xf numFmtId="0" fontId="4" fillId="9" borderId="11" xfId="0" applyFont="1" applyFill="1" applyBorder="1" applyAlignment="1">
      <alignment horizontal="left" vertical="top" wrapText="1" indent="1"/>
    </xf>
    <xf numFmtId="0" fontId="13" fillId="9" borderId="11" xfId="0" applyFont="1" applyFill="1" applyBorder="1" applyAlignment="1">
      <alignment horizontal="left" vertical="top" indent="1"/>
    </xf>
    <xf numFmtId="0" fontId="13" fillId="9" borderId="11" xfId="0" applyFont="1" applyFill="1" applyBorder="1" applyAlignment="1">
      <alignment horizontal="left" vertical="top" wrapText="1" indent="1"/>
    </xf>
    <xf numFmtId="1" fontId="34" fillId="12" borderId="11" xfId="4" applyNumberFormat="1" applyFont="1" applyFill="1" applyBorder="1" applyAlignment="1">
      <alignment horizontal="center" vertical="center" wrapText="1"/>
    </xf>
    <xf numFmtId="0" fontId="13" fillId="12" borderId="11" xfId="0" applyFont="1" applyFill="1" applyBorder="1" applyAlignment="1">
      <alignment horizontal="left" vertical="top" wrapText="1" indent="1"/>
    </xf>
    <xf numFmtId="0" fontId="32" fillId="12" borderId="7" xfId="4" applyFont="1" applyFill="1" applyBorder="1" applyAlignment="1">
      <alignment horizontal="left" vertical="center" wrapText="1"/>
    </xf>
    <xf numFmtId="0" fontId="32" fillId="12" borderId="8" xfId="4" applyFont="1" applyFill="1" applyBorder="1" applyAlignment="1">
      <alignment horizontal="left" vertical="center" wrapText="1"/>
    </xf>
    <xf numFmtId="0" fontId="32" fillId="12" borderId="9" xfId="4" applyFont="1" applyFill="1" applyBorder="1" applyAlignment="1">
      <alignment horizontal="left" vertical="center" wrapText="1"/>
    </xf>
    <xf numFmtId="0" fontId="33" fillId="13" borderId="7" xfId="4" applyFont="1" applyFill="1" applyBorder="1" applyAlignment="1">
      <alignment horizontal="center" vertical="center" wrapText="1"/>
    </xf>
    <xf numFmtId="0" fontId="33" fillId="13" borderId="8" xfId="4" applyFont="1" applyFill="1" applyBorder="1" applyAlignment="1">
      <alignment horizontal="center" vertical="center" wrapText="1"/>
    </xf>
    <xf numFmtId="0" fontId="33" fillId="13" borderId="9" xfId="4" applyFont="1" applyFill="1" applyBorder="1" applyAlignment="1">
      <alignment horizontal="center" vertical="center" wrapText="1"/>
    </xf>
    <xf numFmtId="0" fontId="39" fillId="10" borderId="22" xfId="4" applyFont="1" applyFill="1" applyBorder="1" applyAlignment="1">
      <alignment horizontal="left" wrapText="1"/>
    </xf>
    <xf numFmtId="0" fontId="32" fillId="12" borderId="7" xfId="4" applyFont="1" applyFill="1" applyBorder="1" applyAlignment="1">
      <alignment horizontal="center" vertical="center" wrapText="1"/>
    </xf>
    <xf numFmtId="0" fontId="32" fillId="12" borderId="9" xfId="4" applyFont="1" applyFill="1" applyBorder="1" applyAlignment="1">
      <alignment horizontal="center" vertical="center" wrapText="1"/>
    </xf>
    <xf numFmtId="0" fontId="16" fillId="12" borderId="11" xfId="4" applyFont="1" applyFill="1" applyBorder="1" applyAlignment="1">
      <alignment horizontal="center" vertical="center" wrapText="1"/>
    </xf>
    <xf numFmtId="2" fontId="32" fillId="12" borderId="34" xfId="4" applyNumberFormat="1" applyFont="1" applyFill="1" applyBorder="1" applyAlignment="1">
      <alignment horizontal="center" vertical="center" wrapText="1"/>
    </xf>
    <xf numFmtId="2" fontId="32" fillId="12" borderId="22" xfId="4" applyNumberFormat="1" applyFont="1" applyFill="1" applyBorder="1" applyAlignment="1">
      <alignment horizontal="center" vertical="center" wrapText="1"/>
    </xf>
    <xf numFmtId="2" fontId="32" fillId="12" borderId="35" xfId="4"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3" fillId="13" borderId="8" xfId="0" applyFont="1" applyFill="1" applyBorder="1" applyAlignment="1">
      <alignment horizontal="center" vertical="center" wrapText="1"/>
    </xf>
    <xf numFmtId="0" fontId="23" fillId="13" borderId="9" xfId="0" applyFont="1" applyFill="1" applyBorder="1" applyAlignment="1">
      <alignment horizontal="center" vertical="center" wrapText="1"/>
    </xf>
    <xf numFmtId="0" fontId="32" fillId="12" borderId="11" xfId="4" applyFont="1" applyFill="1" applyBorder="1" applyAlignment="1">
      <alignment horizontal="center" vertical="center" wrapText="1"/>
    </xf>
    <xf numFmtId="2" fontId="32" fillId="12" borderId="11" xfId="4" applyNumberFormat="1" applyFont="1" applyFill="1" applyBorder="1" applyAlignment="1">
      <alignment horizontal="center" vertical="center" wrapText="1"/>
    </xf>
    <xf numFmtId="0" fontId="39" fillId="10" borderId="0" xfId="4" applyFont="1" applyFill="1" applyAlignment="1">
      <alignment horizontal="left" wrapText="1"/>
    </xf>
    <xf numFmtId="0" fontId="38" fillId="13" borderId="11" xfId="0" applyFont="1" applyFill="1" applyBorder="1" applyAlignment="1">
      <alignment horizontal="center" vertical="center" wrapText="1"/>
    </xf>
    <xf numFmtId="0" fontId="22" fillId="12" borderId="32" xfId="0" applyFont="1" applyFill="1" applyBorder="1" applyAlignment="1">
      <alignment horizontal="center" vertical="center" wrapText="1"/>
    </xf>
    <xf numFmtId="0" fontId="22" fillId="12" borderId="33" xfId="0" applyFont="1" applyFill="1" applyBorder="1" applyAlignment="1">
      <alignment horizontal="center" vertical="center" wrapText="1"/>
    </xf>
    <xf numFmtId="0" fontId="22" fillId="12" borderId="27" xfId="0" applyFont="1" applyFill="1" applyBorder="1" applyAlignment="1">
      <alignment horizontal="center" vertical="center" wrapText="1"/>
    </xf>
  </cellXfs>
  <cellStyles count="6">
    <cellStyle name="Bilješka" xfId="3" builtinId="10"/>
    <cellStyle name="Dobro" xfId="1" builtinId="26"/>
    <cellStyle name="Loše" xfId="2" builtinId="27"/>
    <cellStyle name="Normal_HERA_Upit_ED_DP_unprotect" xfId="4" xr:uid="{00000000-0005-0000-0000-000003000000}"/>
    <cellStyle name="Normalno" xfId="0" builtinId="0"/>
    <cellStyle name="Zarez" xfId="5" builtin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24"/>
  <sheetViews>
    <sheetView tabSelected="1" zoomScaleNormal="100" workbookViewId="0">
      <selection activeCell="C16" sqref="C16:H16"/>
    </sheetView>
  </sheetViews>
  <sheetFormatPr defaultColWidth="9.140625" defaultRowHeight="12.75" x14ac:dyDescent="0.25"/>
  <cols>
    <col min="1" max="1" width="1.5703125" style="3" customWidth="1"/>
    <col min="2" max="2" width="3.42578125" style="3" customWidth="1"/>
    <col min="3" max="3" width="47.5703125" style="3" customWidth="1"/>
    <col min="4" max="4" width="6.7109375" style="3" customWidth="1"/>
    <col min="5" max="5" width="15.140625" style="3" customWidth="1"/>
    <col min="6" max="6" width="14" style="3" customWidth="1"/>
    <col min="7" max="7" width="14.85546875" style="3" customWidth="1"/>
    <col min="8" max="8" width="2.28515625" style="3" customWidth="1"/>
    <col min="9" max="9" width="1.7109375" style="3" customWidth="1"/>
    <col min="10" max="16384" width="9.140625" style="3"/>
  </cols>
  <sheetData>
    <row r="1" spans="1:8" s="2" customFormat="1" ht="20.25" customHeight="1" x14ac:dyDescent="0.25">
      <c r="A1" s="1"/>
      <c r="B1" s="194" t="s">
        <v>0</v>
      </c>
      <c r="C1" s="195"/>
      <c r="D1" s="196" t="s">
        <v>1300</v>
      </c>
      <c r="E1" s="196"/>
      <c r="F1" s="196"/>
      <c r="G1" s="196"/>
      <c r="H1" s="197"/>
    </row>
    <row r="2" spans="1:8" s="2" customFormat="1" ht="12" customHeight="1" x14ac:dyDescent="0.25">
      <c r="A2" s="120"/>
      <c r="B2" s="121"/>
      <c r="C2" s="121"/>
      <c r="D2" s="121"/>
      <c r="E2" s="198"/>
      <c r="F2" s="198"/>
      <c r="G2" s="198"/>
      <c r="H2" s="122"/>
    </row>
    <row r="3" spans="1:8" s="2" customFormat="1" ht="37.5" customHeight="1" x14ac:dyDescent="0.25">
      <c r="A3" s="37"/>
      <c r="B3" s="200" t="s">
        <v>1</v>
      </c>
      <c r="C3" s="200"/>
      <c r="D3" s="123"/>
      <c r="E3" s="199"/>
      <c r="F3" s="199"/>
      <c r="G3" s="199"/>
      <c r="H3" s="38"/>
    </row>
    <row r="4" spans="1:8" s="2" customFormat="1" ht="33" customHeight="1" x14ac:dyDescent="0.25">
      <c r="A4" s="39"/>
      <c r="B4" s="40" t="s">
        <v>2</v>
      </c>
      <c r="C4" s="40" t="s">
        <v>3</v>
      </c>
      <c r="D4" s="179" t="s">
        <v>1295</v>
      </c>
      <c r="E4" s="201"/>
      <c r="F4" s="201"/>
      <c r="G4" s="180"/>
      <c r="H4" s="41"/>
    </row>
    <row r="5" spans="1:8" s="2" customFormat="1" ht="3.75" customHeight="1" x14ac:dyDescent="0.25">
      <c r="A5" s="39"/>
      <c r="B5" s="40"/>
      <c r="C5" s="40"/>
      <c r="D5" s="40"/>
      <c r="E5" s="40"/>
      <c r="F5" s="40"/>
      <c r="G5" s="40"/>
      <c r="H5" s="41"/>
    </row>
    <row r="6" spans="1:8" s="2" customFormat="1" ht="26.25" customHeight="1" x14ac:dyDescent="0.25">
      <c r="A6" s="39"/>
      <c r="B6" s="40" t="s">
        <v>4</v>
      </c>
      <c r="C6" s="40" t="s">
        <v>5</v>
      </c>
      <c r="D6" s="40"/>
      <c r="E6" s="42"/>
      <c r="F6" s="177" t="s">
        <v>1296</v>
      </c>
      <c r="G6" s="177"/>
      <c r="H6" s="41"/>
    </row>
    <row r="7" spans="1:8" s="2" customFormat="1" ht="3.75" customHeight="1" x14ac:dyDescent="0.25">
      <c r="A7" s="39"/>
      <c r="B7" s="182"/>
      <c r="C7" s="183"/>
      <c r="D7" s="183"/>
      <c r="E7" s="183"/>
      <c r="F7" s="183"/>
      <c r="G7" s="183"/>
      <c r="H7" s="41"/>
    </row>
    <row r="8" spans="1:8" s="2" customFormat="1" ht="24" customHeight="1" x14ac:dyDescent="0.25">
      <c r="A8" s="39"/>
      <c r="B8" s="40" t="s">
        <v>6</v>
      </c>
      <c r="C8" s="40" t="s">
        <v>7</v>
      </c>
      <c r="D8" s="43"/>
      <c r="E8" s="43"/>
      <c r="F8" s="177" t="s">
        <v>1297</v>
      </c>
      <c r="G8" s="178"/>
      <c r="H8" s="41"/>
    </row>
    <row r="9" spans="1:8" s="2" customFormat="1" ht="24" customHeight="1" x14ac:dyDescent="0.25">
      <c r="A9" s="39"/>
      <c r="B9" s="40" t="s">
        <v>8</v>
      </c>
      <c r="C9" s="40" t="s">
        <v>96</v>
      </c>
      <c r="D9" s="43"/>
      <c r="E9" s="43"/>
      <c r="F9" s="179" t="s">
        <v>1312</v>
      </c>
      <c r="G9" s="180"/>
      <c r="H9" s="41"/>
    </row>
    <row r="10" spans="1:8" s="2" customFormat="1" ht="24" customHeight="1" x14ac:dyDescent="0.25">
      <c r="A10" s="39"/>
      <c r="B10" s="40" t="s">
        <v>9</v>
      </c>
      <c r="C10" s="40" t="s">
        <v>97</v>
      </c>
      <c r="D10" s="43"/>
      <c r="E10" s="43"/>
      <c r="F10" s="179" t="s">
        <v>1298</v>
      </c>
      <c r="G10" s="180"/>
      <c r="H10" s="41"/>
    </row>
    <row r="11" spans="1:8" s="2" customFormat="1" ht="24" customHeight="1" x14ac:dyDescent="0.25">
      <c r="A11" s="39"/>
      <c r="B11" s="40" t="s">
        <v>98</v>
      </c>
      <c r="C11" s="40" t="s">
        <v>10</v>
      </c>
      <c r="D11" s="43"/>
      <c r="E11" s="43"/>
      <c r="F11" s="179" t="s">
        <v>1299</v>
      </c>
      <c r="G11" s="180"/>
      <c r="H11" s="41"/>
    </row>
    <row r="12" spans="1:8" s="2" customFormat="1" ht="3.75" customHeight="1" x14ac:dyDescent="0.25">
      <c r="A12" s="39"/>
      <c r="B12" s="40"/>
      <c r="C12" s="40"/>
      <c r="D12" s="40"/>
      <c r="E12" s="40"/>
      <c r="F12" s="40"/>
      <c r="G12" s="40"/>
      <c r="H12" s="41"/>
    </row>
    <row r="13" spans="1:8" s="2" customFormat="1" ht="3.75" customHeight="1" x14ac:dyDescent="0.25">
      <c r="A13" s="39"/>
      <c r="B13" s="40"/>
      <c r="C13" s="40"/>
      <c r="D13" s="40"/>
      <c r="E13" s="40"/>
      <c r="F13" s="40"/>
      <c r="G13" s="40"/>
      <c r="H13" s="41"/>
    </row>
    <row r="14" spans="1:8" s="2" customFormat="1" ht="3.75" customHeight="1" x14ac:dyDescent="0.25">
      <c r="A14" s="39"/>
      <c r="B14" s="40"/>
      <c r="C14" s="40"/>
      <c r="D14" s="40"/>
      <c r="E14" s="40"/>
      <c r="F14" s="40"/>
      <c r="G14" s="40"/>
      <c r="H14" s="41"/>
    </row>
    <row r="15" spans="1:8" ht="45" customHeight="1" x14ac:dyDescent="0.25">
      <c r="A15" s="189" t="s">
        <v>11</v>
      </c>
      <c r="B15" s="190"/>
      <c r="C15" s="190"/>
      <c r="D15" s="190"/>
      <c r="E15" s="190"/>
      <c r="F15" s="190"/>
      <c r="G15" s="190"/>
      <c r="H15" s="191"/>
    </row>
    <row r="16" spans="1:8" ht="35.1" customHeight="1" x14ac:dyDescent="0.25">
      <c r="A16" s="184" t="s">
        <v>12</v>
      </c>
      <c r="B16" s="185"/>
      <c r="C16" s="192" t="s">
        <v>23</v>
      </c>
      <c r="D16" s="192"/>
      <c r="E16" s="192"/>
      <c r="F16" s="192"/>
      <c r="G16" s="192"/>
      <c r="H16" s="193"/>
    </row>
    <row r="17" spans="1:9" ht="35.1" customHeight="1" x14ac:dyDescent="0.25">
      <c r="A17" s="184" t="s">
        <v>13</v>
      </c>
      <c r="B17" s="185"/>
      <c r="C17" s="186" t="s">
        <v>35</v>
      </c>
      <c r="D17" s="187"/>
      <c r="E17" s="187"/>
      <c r="F17" s="187"/>
      <c r="G17" s="187"/>
      <c r="H17" s="188"/>
    </row>
    <row r="18" spans="1:9" ht="35.1" customHeight="1" x14ac:dyDescent="0.25">
      <c r="A18" s="184" t="s">
        <v>14</v>
      </c>
      <c r="B18" s="185"/>
      <c r="C18" s="186" t="s">
        <v>39</v>
      </c>
      <c r="D18" s="187"/>
      <c r="E18" s="187"/>
      <c r="F18" s="187"/>
      <c r="G18" s="187"/>
      <c r="H18" s="188"/>
    </row>
    <row r="19" spans="1:9" ht="45" customHeight="1" x14ac:dyDescent="0.25">
      <c r="A19" s="4"/>
      <c r="B19" s="5"/>
      <c r="C19" s="5"/>
      <c r="E19" s="6"/>
      <c r="F19" s="5"/>
      <c r="G19" s="5"/>
      <c r="H19" s="7"/>
    </row>
    <row r="20" spans="1:9" ht="16.5" customHeight="1" x14ac:dyDescent="0.25">
      <c r="A20" s="4"/>
      <c r="B20" s="5"/>
      <c r="C20" s="5"/>
      <c r="D20" s="6" t="s">
        <v>15</v>
      </c>
      <c r="E20" s="6"/>
      <c r="F20" s="5"/>
      <c r="G20" s="5"/>
      <c r="H20" s="7"/>
    </row>
    <row r="21" spans="1:9" ht="42" customHeight="1" x14ac:dyDescent="0.2">
      <c r="A21" s="8"/>
      <c r="B21" s="5"/>
      <c r="C21" s="5"/>
      <c r="D21" s="5"/>
      <c r="E21" s="181" t="s">
        <v>16</v>
      </c>
      <c r="F21" s="181"/>
      <c r="G21" s="181"/>
      <c r="H21" s="9"/>
      <c r="I21" s="10"/>
    </row>
    <row r="22" spans="1:9" ht="36" customHeight="1" x14ac:dyDescent="0.2">
      <c r="A22" s="4"/>
      <c r="B22" s="11" t="s">
        <v>1301</v>
      </c>
      <c r="C22" s="11"/>
      <c r="D22" s="5"/>
      <c r="E22" s="12"/>
      <c r="F22" s="13" t="s">
        <v>1313</v>
      </c>
      <c r="G22" s="13"/>
      <c r="H22" s="7"/>
      <c r="I22" s="14"/>
    </row>
    <row r="23" spans="1:9" x14ac:dyDescent="0.25">
      <c r="A23" s="4"/>
      <c r="B23" s="5"/>
      <c r="C23" s="5"/>
      <c r="D23" s="5"/>
      <c r="E23" s="5"/>
      <c r="F23" s="5"/>
      <c r="G23" s="5"/>
      <c r="H23" s="7"/>
    </row>
    <row r="24" spans="1:9" ht="45" customHeight="1" thickBot="1" x14ac:dyDescent="0.3">
      <c r="A24" s="15"/>
      <c r="B24" s="16"/>
      <c r="C24" s="16"/>
      <c r="D24" s="16"/>
      <c r="E24" s="16"/>
      <c r="F24" s="16"/>
      <c r="G24" s="16"/>
      <c r="H24" s="17"/>
    </row>
  </sheetData>
  <mergeCells count="19">
    <mergeCell ref="B1:C1"/>
    <mergeCell ref="D1:H1"/>
    <mergeCell ref="E2:G3"/>
    <mergeCell ref="B3:C3"/>
    <mergeCell ref="D4:G4"/>
    <mergeCell ref="F8:G8"/>
    <mergeCell ref="F9:G9"/>
    <mergeCell ref="F11:G11"/>
    <mergeCell ref="F6:G6"/>
    <mergeCell ref="E21:G21"/>
    <mergeCell ref="B7:G7"/>
    <mergeCell ref="A18:B18"/>
    <mergeCell ref="C18:H18"/>
    <mergeCell ref="A15:H15"/>
    <mergeCell ref="A16:B16"/>
    <mergeCell ref="C16:H16"/>
    <mergeCell ref="A17:B17"/>
    <mergeCell ref="C17:H17"/>
    <mergeCell ref="F10:G10"/>
  </mergeCells>
  <pageMargins left="0.23622047244094491" right="0.23622047244094491" top="0.74803149606299213" bottom="0.74803149606299213" header="0.31496062992125984" footer="0.31496062992125984"/>
  <pageSetup paperSize="9" scale="92" fitToHeight="0" orientation="portrait" r:id="rId1"/>
  <headerFooter scaleWithDoc="0">
    <oddFooter>&amp;L&amp;"Arial,Regular"Godišnje izvješće o kvaliteti ospkrbe plinom &amp;R&amp;"Arial,Regular"PRILOG 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S43"/>
  <sheetViews>
    <sheetView zoomScaleNormal="100" zoomScaleSheetLayoutView="85" workbookViewId="0">
      <selection activeCell="C8" sqref="C8:M8"/>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6" max="16" width="13.5703125" customWidth="1"/>
    <col min="18" max="18" width="0" hidden="1" customWidth="1"/>
  </cols>
  <sheetData>
    <row r="1" spans="1:14" s="18" customFormat="1" ht="21" customHeight="1" x14ac:dyDescent="0.25">
      <c r="A1" s="232" t="s">
        <v>78</v>
      </c>
      <c r="B1" s="233"/>
      <c r="C1" s="233"/>
      <c r="D1" s="233"/>
      <c r="E1" s="233"/>
      <c r="F1" s="233"/>
      <c r="G1" s="233"/>
      <c r="H1" s="233"/>
      <c r="I1" s="233"/>
      <c r="J1" s="233"/>
      <c r="K1" s="233"/>
      <c r="L1" s="44"/>
      <c r="M1" s="44"/>
      <c r="N1" s="45"/>
    </row>
    <row r="2" spans="1:14" s="18" customFormat="1" ht="6.75" customHeight="1" x14ac:dyDescent="0.25">
      <c r="A2" s="46"/>
      <c r="B2" s="47"/>
      <c r="C2" s="47"/>
      <c r="D2" s="47"/>
      <c r="E2" s="47"/>
      <c r="F2" s="47"/>
      <c r="G2" s="47"/>
      <c r="H2" s="47"/>
      <c r="I2" s="47"/>
      <c r="J2" s="47"/>
      <c r="K2" s="47"/>
      <c r="L2" s="49"/>
      <c r="M2" s="49"/>
      <c r="N2" s="48"/>
    </row>
    <row r="3" spans="1:14" s="18" customFormat="1" ht="21" customHeight="1" x14ac:dyDescent="0.25">
      <c r="A3" s="46"/>
      <c r="B3" s="210" t="s">
        <v>126</v>
      </c>
      <c r="C3" s="210"/>
      <c r="D3" s="210"/>
      <c r="E3" s="210"/>
      <c r="F3" s="210"/>
      <c r="G3" s="210"/>
      <c r="H3" s="210"/>
      <c r="I3" s="210"/>
      <c r="J3" s="210"/>
      <c r="K3" s="210"/>
      <c r="L3" s="210"/>
      <c r="M3" s="210"/>
      <c r="N3" s="48"/>
    </row>
    <row r="4" spans="1:14" s="18" customFormat="1" ht="6.75" customHeight="1" x14ac:dyDescent="0.25">
      <c r="A4" s="46"/>
      <c r="B4" s="47"/>
      <c r="C4" s="47"/>
      <c r="D4" s="47"/>
      <c r="E4" s="47"/>
      <c r="F4" s="47"/>
      <c r="G4" s="47"/>
      <c r="H4" s="47"/>
      <c r="I4" s="47"/>
      <c r="J4" s="47"/>
      <c r="K4" s="47"/>
      <c r="L4" s="49"/>
      <c r="M4" s="49"/>
      <c r="N4" s="48"/>
    </row>
    <row r="5" spans="1:14" s="18" customFormat="1" ht="21" customHeight="1" x14ac:dyDescent="0.25">
      <c r="A5" s="46"/>
      <c r="B5" s="47"/>
      <c r="C5" s="236" t="s">
        <v>106</v>
      </c>
      <c r="D5" s="236"/>
      <c r="E5" s="236"/>
      <c r="F5" s="236"/>
      <c r="G5" s="236"/>
      <c r="H5" s="236"/>
      <c r="I5" s="236"/>
      <c r="J5" s="236"/>
      <c r="K5" s="236"/>
      <c r="L5" s="236"/>
      <c r="M5" s="236"/>
      <c r="N5" s="48"/>
    </row>
    <row r="6" spans="1:14" s="18" customFormat="1" ht="11.25" customHeight="1" x14ac:dyDescent="0.25">
      <c r="A6" s="46"/>
      <c r="B6" s="47"/>
      <c r="C6" s="237"/>
      <c r="D6" s="237"/>
      <c r="E6" s="237"/>
      <c r="F6" s="237"/>
      <c r="G6" s="237"/>
      <c r="H6" s="237"/>
      <c r="I6" s="237"/>
      <c r="J6" s="237"/>
      <c r="K6" s="237"/>
      <c r="L6" s="237"/>
      <c r="M6" s="237"/>
      <c r="N6" s="48"/>
    </row>
    <row r="7" spans="1:14" s="18" customFormat="1" ht="75.75" customHeight="1" x14ac:dyDescent="0.25">
      <c r="A7" s="46"/>
      <c r="B7" s="47"/>
      <c r="C7" s="234" t="s">
        <v>1302</v>
      </c>
      <c r="D7" s="235"/>
      <c r="E7" s="235"/>
      <c r="F7" s="235"/>
      <c r="G7" s="235"/>
      <c r="H7" s="235"/>
      <c r="I7" s="235"/>
      <c r="J7" s="235"/>
      <c r="K7" s="235"/>
      <c r="L7" s="235"/>
      <c r="M7" s="235"/>
      <c r="N7" s="48"/>
    </row>
    <row r="8" spans="1:14" s="18" customFormat="1" ht="75.75" customHeight="1" x14ac:dyDescent="0.25">
      <c r="A8" s="46"/>
      <c r="B8" s="47"/>
      <c r="C8" s="234" t="s">
        <v>83</v>
      </c>
      <c r="D8" s="235"/>
      <c r="E8" s="235"/>
      <c r="F8" s="235"/>
      <c r="G8" s="235"/>
      <c r="H8" s="235"/>
      <c r="I8" s="235"/>
      <c r="J8" s="235"/>
      <c r="K8" s="235"/>
      <c r="L8" s="235"/>
      <c r="M8" s="235"/>
      <c r="N8" s="48"/>
    </row>
    <row r="9" spans="1:14" s="18" customFormat="1" ht="75.75" customHeight="1" x14ac:dyDescent="0.25">
      <c r="A9" s="46"/>
      <c r="B9" s="47"/>
      <c r="C9" s="234" t="s">
        <v>84</v>
      </c>
      <c r="D9" s="235"/>
      <c r="E9" s="235"/>
      <c r="F9" s="235"/>
      <c r="G9" s="235"/>
      <c r="H9" s="235"/>
      <c r="I9" s="235"/>
      <c r="J9" s="235"/>
      <c r="K9" s="235"/>
      <c r="L9" s="235"/>
      <c r="M9" s="235"/>
      <c r="N9" s="48"/>
    </row>
    <row r="10" spans="1:14" s="18" customFormat="1" ht="6.75" customHeight="1" x14ac:dyDescent="0.25">
      <c r="A10" s="46"/>
      <c r="B10" s="47"/>
      <c r="C10" s="47"/>
      <c r="D10" s="47"/>
      <c r="E10" s="47"/>
      <c r="F10" s="47"/>
      <c r="G10" s="47"/>
      <c r="H10" s="47"/>
      <c r="I10" s="47"/>
      <c r="J10" s="47"/>
      <c r="K10" s="47"/>
      <c r="L10" s="49"/>
      <c r="M10" s="49"/>
      <c r="N10" s="48"/>
    </row>
    <row r="11" spans="1:14" s="18" customFormat="1" ht="21" customHeight="1" x14ac:dyDescent="0.25">
      <c r="A11" s="86"/>
      <c r="B11" s="85"/>
      <c r="C11" s="210" t="s">
        <v>105</v>
      </c>
      <c r="D11" s="210"/>
      <c r="E11" s="210"/>
      <c r="F11" s="210"/>
      <c r="G11" s="210"/>
      <c r="H11" s="210"/>
      <c r="I11" s="210"/>
      <c r="J11" s="210"/>
      <c r="K11" s="210"/>
      <c r="L11" s="210"/>
      <c r="M11" s="210"/>
      <c r="N11" s="48"/>
    </row>
    <row r="12" spans="1:14" s="18" customFormat="1" ht="13.5" customHeight="1" x14ac:dyDescent="0.25">
      <c r="A12" s="46"/>
      <c r="B12" s="47"/>
      <c r="C12" s="238" t="s">
        <v>122</v>
      </c>
      <c r="D12" s="238"/>
      <c r="E12" s="238"/>
      <c r="F12" s="238"/>
      <c r="G12" s="47"/>
      <c r="H12" s="47"/>
      <c r="I12" s="47"/>
      <c r="J12" s="47"/>
      <c r="K12" s="47"/>
      <c r="L12" s="47"/>
      <c r="M12" s="47"/>
      <c r="N12" s="48"/>
    </row>
    <row r="13" spans="1:14" s="18" customFormat="1" ht="11.25" customHeight="1" x14ac:dyDescent="0.25">
      <c r="A13" s="46"/>
      <c r="B13" s="47"/>
      <c r="C13" s="237"/>
      <c r="D13" s="237"/>
      <c r="E13" s="237"/>
      <c r="F13" s="237"/>
      <c r="G13" s="237"/>
      <c r="H13" s="237"/>
      <c r="I13" s="237"/>
      <c r="J13" s="237"/>
      <c r="K13" s="237"/>
      <c r="L13" s="237"/>
      <c r="M13" s="237"/>
      <c r="N13" s="48"/>
    </row>
    <row r="14" spans="1:14" s="18" customFormat="1" ht="21.75" customHeight="1" x14ac:dyDescent="0.25">
      <c r="A14" s="46"/>
      <c r="B14" s="47"/>
      <c r="C14" s="210" t="s">
        <v>110</v>
      </c>
      <c r="D14" s="226"/>
      <c r="E14" s="226"/>
      <c r="F14" s="226"/>
      <c r="G14" s="226"/>
      <c r="H14" s="226"/>
      <c r="I14" s="226"/>
      <c r="J14" s="226"/>
      <c r="K14" s="226"/>
      <c r="L14" s="226"/>
      <c r="M14" s="226"/>
      <c r="N14" s="48"/>
    </row>
    <row r="15" spans="1:14" s="18" customFormat="1" ht="21" customHeight="1" x14ac:dyDescent="0.25">
      <c r="A15" s="46"/>
      <c r="B15" s="47"/>
      <c r="C15" s="227" t="s">
        <v>53</v>
      </c>
      <c r="D15" s="228" t="s">
        <v>71</v>
      </c>
      <c r="E15" s="228"/>
      <c r="F15" s="228"/>
      <c r="G15" s="228"/>
      <c r="H15" s="228"/>
      <c r="I15" s="228"/>
      <c r="J15" s="228"/>
      <c r="K15" s="228"/>
      <c r="L15" s="228"/>
      <c r="M15" s="228"/>
      <c r="N15" s="48"/>
    </row>
    <row r="16" spans="1:14" s="18" customFormat="1" ht="15.75" customHeight="1" x14ac:dyDescent="0.25">
      <c r="A16" s="46"/>
      <c r="B16" s="47"/>
      <c r="C16" s="227"/>
      <c r="D16" s="217" t="s">
        <v>50</v>
      </c>
      <c r="E16" s="217"/>
      <c r="F16" s="211" t="s">
        <v>85</v>
      </c>
      <c r="G16" s="212"/>
      <c r="H16" s="213"/>
      <c r="I16" s="211" t="s">
        <v>51</v>
      </c>
      <c r="J16" s="212"/>
      <c r="K16" s="213"/>
      <c r="L16" s="217" t="s">
        <v>52</v>
      </c>
      <c r="M16" s="217"/>
      <c r="N16" s="48"/>
    </row>
    <row r="17" spans="1:18" s="18" customFormat="1" ht="15.75" customHeight="1" x14ac:dyDescent="0.25">
      <c r="A17" s="46"/>
      <c r="B17" s="47"/>
      <c r="C17" s="227"/>
      <c r="D17" s="217"/>
      <c r="E17" s="217"/>
      <c r="F17" s="214"/>
      <c r="G17" s="215"/>
      <c r="H17" s="216"/>
      <c r="I17" s="214"/>
      <c r="J17" s="215"/>
      <c r="K17" s="216"/>
      <c r="L17" s="217"/>
      <c r="M17" s="217"/>
      <c r="N17" s="48"/>
    </row>
    <row r="18" spans="1:18" s="18" customFormat="1" ht="21" customHeight="1" x14ac:dyDescent="0.25">
      <c r="A18" s="46"/>
      <c r="B18" s="47"/>
      <c r="C18" s="60" t="s">
        <v>43</v>
      </c>
      <c r="D18" s="202" t="s">
        <v>147</v>
      </c>
      <c r="E18" s="202"/>
      <c r="F18" s="203" t="s">
        <v>156</v>
      </c>
      <c r="G18" s="204"/>
      <c r="H18" s="205"/>
      <c r="I18" s="206">
        <f>IF(F18="","",MOD(TIMEVALUE(RIGHT(F18,5))-TIMEVALUE(LEFT(F18,5)),1))</f>
        <v>0.29166666666666669</v>
      </c>
      <c r="J18" s="207"/>
      <c r="K18" s="208"/>
      <c r="L18" s="218">
        <v>195</v>
      </c>
      <c r="M18" s="218"/>
      <c r="N18" s="48"/>
      <c r="R18" s="18" t="s">
        <v>48</v>
      </c>
    </row>
    <row r="19" spans="1:18" s="18" customFormat="1" ht="21" customHeight="1" x14ac:dyDescent="0.25">
      <c r="A19" s="46"/>
      <c r="B19" s="47"/>
      <c r="C19" s="60" t="s">
        <v>44</v>
      </c>
      <c r="D19" s="202" t="s">
        <v>148</v>
      </c>
      <c r="E19" s="202"/>
      <c r="F19" s="203" t="s">
        <v>157</v>
      </c>
      <c r="G19" s="204"/>
      <c r="H19" s="205"/>
      <c r="I19" s="206">
        <f t="shared" ref="I19:I26" si="0">IF(F19="","",MOD(TIMEVALUE(RIGHT(F19,5))-TIMEVALUE(LEFT(F19,5)),1))</f>
        <v>0.25</v>
      </c>
      <c r="J19" s="207"/>
      <c r="K19" s="208"/>
      <c r="L19" s="209">
        <v>1421</v>
      </c>
      <c r="M19" s="209"/>
      <c r="N19" s="48"/>
      <c r="R19" s="18" t="s">
        <v>49</v>
      </c>
    </row>
    <row r="20" spans="1:18" s="18" customFormat="1" ht="21" customHeight="1" x14ac:dyDescent="0.25">
      <c r="A20" s="46"/>
      <c r="B20" s="47"/>
      <c r="C20" s="60" t="s">
        <v>45</v>
      </c>
      <c r="D20" s="202" t="s">
        <v>149</v>
      </c>
      <c r="E20" s="202"/>
      <c r="F20" s="203" t="s">
        <v>156</v>
      </c>
      <c r="G20" s="204"/>
      <c r="H20" s="205"/>
      <c r="I20" s="206">
        <f t="shared" si="0"/>
        <v>0.29166666666666669</v>
      </c>
      <c r="J20" s="207"/>
      <c r="K20" s="208"/>
      <c r="L20" s="209">
        <v>628</v>
      </c>
      <c r="M20" s="209"/>
      <c r="N20" s="48"/>
    </row>
    <row r="21" spans="1:18" s="18" customFormat="1" ht="21" customHeight="1" x14ac:dyDescent="0.25">
      <c r="A21" s="46"/>
      <c r="B21" s="47"/>
      <c r="C21" s="60" t="s">
        <v>46</v>
      </c>
      <c r="D21" s="202" t="s">
        <v>150</v>
      </c>
      <c r="E21" s="202"/>
      <c r="F21" s="203" t="s">
        <v>156</v>
      </c>
      <c r="G21" s="204"/>
      <c r="H21" s="205"/>
      <c r="I21" s="206">
        <f t="shared" si="0"/>
        <v>0.29166666666666669</v>
      </c>
      <c r="J21" s="207"/>
      <c r="K21" s="208"/>
      <c r="L21" s="209">
        <v>46</v>
      </c>
      <c r="M21" s="209"/>
      <c r="N21" s="48"/>
    </row>
    <row r="22" spans="1:18" s="18" customFormat="1" ht="21" customHeight="1" x14ac:dyDescent="0.25">
      <c r="A22" s="46"/>
      <c r="B22" s="47"/>
      <c r="C22" s="60" t="s">
        <v>47</v>
      </c>
      <c r="D22" s="202" t="s">
        <v>151</v>
      </c>
      <c r="E22" s="202"/>
      <c r="F22" s="203" t="s">
        <v>156</v>
      </c>
      <c r="G22" s="204"/>
      <c r="H22" s="205"/>
      <c r="I22" s="206">
        <f t="shared" si="0"/>
        <v>0.29166666666666669</v>
      </c>
      <c r="J22" s="207"/>
      <c r="K22" s="208"/>
      <c r="L22" s="209">
        <v>225</v>
      </c>
      <c r="M22" s="209"/>
      <c r="N22" s="48"/>
    </row>
    <row r="23" spans="1:18" s="18" customFormat="1" ht="21" customHeight="1" x14ac:dyDescent="0.25">
      <c r="A23" s="46"/>
      <c r="B23" s="47"/>
      <c r="C23" s="60" t="s">
        <v>142</v>
      </c>
      <c r="D23" s="202" t="s">
        <v>152</v>
      </c>
      <c r="E23" s="202"/>
      <c r="F23" s="203" t="s">
        <v>156</v>
      </c>
      <c r="G23" s="204"/>
      <c r="H23" s="205"/>
      <c r="I23" s="206">
        <f t="shared" si="0"/>
        <v>0.29166666666666669</v>
      </c>
      <c r="J23" s="207"/>
      <c r="K23" s="208"/>
      <c r="L23" s="209">
        <v>77</v>
      </c>
      <c r="M23" s="209"/>
      <c r="N23" s="48"/>
    </row>
    <row r="24" spans="1:18" s="18" customFormat="1" ht="21" customHeight="1" x14ac:dyDescent="0.25">
      <c r="A24" s="46"/>
      <c r="B24" s="47"/>
      <c r="C24" s="60" t="s">
        <v>143</v>
      </c>
      <c r="D24" s="202" t="s">
        <v>153</v>
      </c>
      <c r="E24" s="202"/>
      <c r="F24" s="203" t="s">
        <v>158</v>
      </c>
      <c r="G24" s="204"/>
      <c r="H24" s="205"/>
      <c r="I24" s="206">
        <f t="shared" si="0"/>
        <v>0.20833333333333331</v>
      </c>
      <c r="J24" s="207"/>
      <c r="K24" s="208"/>
      <c r="L24" s="209">
        <v>51</v>
      </c>
      <c r="M24" s="209"/>
      <c r="N24" s="48"/>
    </row>
    <row r="25" spans="1:18" s="18" customFormat="1" ht="21" customHeight="1" x14ac:dyDescent="0.25">
      <c r="A25" s="46"/>
      <c r="B25" s="47"/>
      <c r="C25" s="60" t="s">
        <v>144</v>
      </c>
      <c r="D25" s="202" t="s">
        <v>154</v>
      </c>
      <c r="E25" s="202"/>
      <c r="F25" s="203" t="s">
        <v>159</v>
      </c>
      <c r="G25" s="204"/>
      <c r="H25" s="205"/>
      <c r="I25" s="206">
        <f t="shared" si="0"/>
        <v>0.25000000000000006</v>
      </c>
      <c r="J25" s="207"/>
      <c r="K25" s="208"/>
      <c r="L25" s="209">
        <v>28</v>
      </c>
      <c r="M25" s="209"/>
      <c r="N25" s="48"/>
    </row>
    <row r="26" spans="1:18" s="18" customFormat="1" ht="21" customHeight="1" x14ac:dyDescent="0.25">
      <c r="A26" s="46"/>
      <c r="B26" s="47"/>
      <c r="C26" s="60" t="s">
        <v>145</v>
      </c>
      <c r="D26" s="202" t="s">
        <v>155</v>
      </c>
      <c r="E26" s="202"/>
      <c r="F26" s="203" t="s">
        <v>158</v>
      </c>
      <c r="G26" s="204"/>
      <c r="H26" s="205"/>
      <c r="I26" s="206">
        <f t="shared" si="0"/>
        <v>0.20833333333333331</v>
      </c>
      <c r="J26" s="207"/>
      <c r="K26" s="208"/>
      <c r="L26" s="209">
        <v>33</v>
      </c>
      <c r="M26" s="209"/>
      <c r="N26" s="48"/>
    </row>
    <row r="27" spans="1:18" s="18" customFormat="1" ht="21" customHeight="1" x14ac:dyDescent="0.25">
      <c r="A27" s="46"/>
      <c r="B27" s="47"/>
      <c r="C27" s="60" t="s">
        <v>146</v>
      </c>
      <c r="D27" s="202"/>
      <c r="E27" s="202"/>
      <c r="F27" s="203"/>
      <c r="G27" s="204"/>
      <c r="H27" s="205"/>
      <c r="I27" s="223"/>
      <c r="J27" s="224"/>
      <c r="K27" s="225"/>
      <c r="L27" s="209"/>
      <c r="M27" s="209"/>
      <c r="N27" s="48"/>
    </row>
    <row r="28" spans="1:18" s="18" customFormat="1" ht="21" customHeight="1" x14ac:dyDescent="0.25">
      <c r="A28" s="46"/>
      <c r="B28" s="47"/>
      <c r="C28" s="47"/>
      <c r="D28" s="51"/>
      <c r="E28" s="51"/>
      <c r="F28" s="51"/>
      <c r="G28" s="219" t="s">
        <v>54</v>
      </c>
      <c r="H28" s="220"/>
      <c r="I28" s="219">
        <f>SUM(I18:K27)</f>
        <v>2.3750000000000004</v>
      </c>
      <c r="J28" s="221"/>
      <c r="K28" s="220"/>
      <c r="L28" s="222">
        <f>SUM(L18:M27)</f>
        <v>2704</v>
      </c>
      <c r="M28" s="222"/>
      <c r="N28" s="48"/>
    </row>
    <row r="29" spans="1:18" s="18" customFormat="1" ht="21.75" customHeight="1" x14ac:dyDescent="0.25">
      <c r="A29" s="46"/>
      <c r="B29" s="47"/>
      <c r="C29" s="210" t="s">
        <v>111</v>
      </c>
      <c r="D29" s="226"/>
      <c r="E29" s="226"/>
      <c r="F29" s="226"/>
      <c r="G29" s="226"/>
      <c r="H29" s="226"/>
      <c r="I29" s="226"/>
      <c r="J29" s="226"/>
      <c r="K29" s="226"/>
      <c r="L29" s="226"/>
      <c r="M29" s="226"/>
      <c r="N29" s="48"/>
    </row>
    <row r="30" spans="1:18" s="18" customFormat="1" ht="21" customHeight="1" x14ac:dyDescent="0.25">
      <c r="A30" s="46"/>
      <c r="B30" s="47"/>
      <c r="C30" s="227" t="s">
        <v>53</v>
      </c>
      <c r="D30" s="228" t="s">
        <v>71</v>
      </c>
      <c r="E30" s="228"/>
      <c r="F30" s="228"/>
      <c r="G30" s="228"/>
      <c r="H30" s="228"/>
      <c r="I30" s="228"/>
      <c r="J30" s="228"/>
      <c r="K30" s="228"/>
      <c r="L30" s="228"/>
      <c r="M30" s="228"/>
      <c r="N30" s="48"/>
    </row>
    <row r="31" spans="1:18" s="18" customFormat="1" ht="15.75" customHeight="1" x14ac:dyDescent="0.25">
      <c r="A31" s="46"/>
      <c r="B31" s="47"/>
      <c r="C31" s="227"/>
      <c r="D31" s="217" t="s">
        <v>50</v>
      </c>
      <c r="E31" s="217"/>
      <c r="F31" s="211" t="s">
        <v>85</v>
      </c>
      <c r="G31" s="212"/>
      <c r="H31" s="213"/>
      <c r="I31" s="211" t="s">
        <v>51</v>
      </c>
      <c r="J31" s="212"/>
      <c r="K31" s="213"/>
      <c r="L31" s="217" t="s">
        <v>52</v>
      </c>
      <c r="M31" s="217"/>
      <c r="N31" s="48"/>
    </row>
    <row r="32" spans="1:18" s="18" customFormat="1" ht="15.75" customHeight="1" x14ac:dyDescent="0.25">
      <c r="A32" s="46"/>
      <c r="B32" s="47"/>
      <c r="C32" s="227"/>
      <c r="D32" s="217"/>
      <c r="E32" s="217"/>
      <c r="F32" s="214"/>
      <c r="G32" s="215"/>
      <c r="H32" s="216"/>
      <c r="I32" s="214"/>
      <c r="J32" s="215"/>
      <c r="K32" s="216"/>
      <c r="L32" s="217"/>
      <c r="M32" s="217"/>
      <c r="N32" s="48"/>
    </row>
    <row r="33" spans="1:19" s="18" customFormat="1" ht="21" customHeight="1" x14ac:dyDescent="0.25">
      <c r="A33" s="46"/>
      <c r="B33" s="47"/>
      <c r="C33" s="60" t="s">
        <v>43</v>
      </c>
      <c r="D33" s="202">
        <v>45817</v>
      </c>
      <c r="E33" s="202"/>
      <c r="F33" s="203" t="s">
        <v>494</v>
      </c>
      <c r="G33" s="204"/>
      <c r="H33" s="205"/>
      <c r="I33" s="206">
        <f>IF(F33="","",MOD(TIMEVALUE(RIGHT(F33,5))-TIMEVALUE(LEFT(F33,5)),1))</f>
        <v>7.9166666666666829E-2</v>
      </c>
      <c r="J33" s="207"/>
      <c r="K33" s="208"/>
      <c r="L33" s="218">
        <v>126</v>
      </c>
      <c r="M33" s="218"/>
      <c r="N33" s="48"/>
      <c r="P33" s="18" t="s">
        <v>497</v>
      </c>
      <c r="Q33" s="165"/>
      <c r="S33" s="165"/>
    </row>
    <row r="34" spans="1:19" s="18" customFormat="1" ht="21" customHeight="1" x14ac:dyDescent="0.25">
      <c r="A34" s="46"/>
      <c r="B34" s="47"/>
      <c r="C34" s="60" t="s">
        <v>44</v>
      </c>
      <c r="D34" s="202">
        <v>45820</v>
      </c>
      <c r="E34" s="202"/>
      <c r="F34" s="203" t="s">
        <v>493</v>
      </c>
      <c r="G34" s="204"/>
      <c r="H34" s="205"/>
      <c r="I34" s="206">
        <f t="shared" ref="I34:I40" si="1">IF(F34="","",MOD(TIMEVALUE(RIGHT(F34,5))-TIMEVALUE(LEFT(F34,5)),1))</f>
        <v>9.375E-2</v>
      </c>
      <c r="J34" s="207"/>
      <c r="K34" s="208"/>
      <c r="L34" s="218">
        <v>51</v>
      </c>
      <c r="M34" s="218"/>
      <c r="N34" s="48"/>
      <c r="P34" s="165" t="s">
        <v>498</v>
      </c>
      <c r="Q34" s="165"/>
      <c r="S34" s="165"/>
    </row>
    <row r="35" spans="1:19" s="18" customFormat="1" ht="21" customHeight="1" x14ac:dyDescent="0.25">
      <c r="A35" s="46"/>
      <c r="B35" s="47"/>
      <c r="C35" s="60" t="s">
        <v>45</v>
      </c>
      <c r="D35" s="202">
        <v>45856</v>
      </c>
      <c r="E35" s="202"/>
      <c r="F35" s="203" t="s">
        <v>492</v>
      </c>
      <c r="G35" s="204"/>
      <c r="H35" s="205"/>
      <c r="I35" s="206">
        <f t="shared" si="1"/>
        <v>0.10069444444444442</v>
      </c>
      <c r="J35" s="207"/>
      <c r="K35" s="208"/>
      <c r="L35" s="218">
        <v>17</v>
      </c>
      <c r="M35" s="218"/>
      <c r="N35" s="48"/>
      <c r="P35" s="165" t="s">
        <v>499</v>
      </c>
      <c r="Q35" s="165"/>
      <c r="S35" s="165"/>
    </row>
    <row r="36" spans="1:19" s="18" customFormat="1" ht="21" customHeight="1" x14ac:dyDescent="0.25">
      <c r="A36" s="46"/>
      <c r="B36" s="47"/>
      <c r="C36" s="60" t="s">
        <v>46</v>
      </c>
      <c r="D36" s="202">
        <v>45931</v>
      </c>
      <c r="E36" s="202"/>
      <c r="F36" s="203" t="s">
        <v>495</v>
      </c>
      <c r="G36" s="204"/>
      <c r="H36" s="205"/>
      <c r="I36" s="206">
        <f t="shared" si="1"/>
        <v>4.5138888888888895E-2</v>
      </c>
      <c r="J36" s="207"/>
      <c r="K36" s="208"/>
      <c r="L36" s="218">
        <v>27</v>
      </c>
      <c r="M36" s="218"/>
      <c r="N36" s="48"/>
      <c r="P36" s="165" t="s">
        <v>500</v>
      </c>
      <c r="Q36" s="165"/>
      <c r="S36" s="165"/>
    </row>
    <row r="37" spans="1:19" s="18" customFormat="1" ht="21" customHeight="1" x14ac:dyDescent="0.25">
      <c r="A37" s="46"/>
      <c r="B37" s="47"/>
      <c r="C37" s="60" t="s">
        <v>47</v>
      </c>
      <c r="D37" s="202">
        <v>45936</v>
      </c>
      <c r="E37" s="202"/>
      <c r="F37" s="203" t="s">
        <v>496</v>
      </c>
      <c r="G37" s="204"/>
      <c r="H37" s="205"/>
      <c r="I37" s="206">
        <f t="shared" si="1"/>
        <v>9.0277777777777735E-2</v>
      </c>
      <c r="J37" s="207"/>
      <c r="K37" s="208"/>
      <c r="L37" s="218">
        <v>542</v>
      </c>
      <c r="M37" s="218"/>
      <c r="N37" s="48"/>
      <c r="P37" s="165" t="s">
        <v>501</v>
      </c>
      <c r="Q37" s="165"/>
      <c r="S37" s="165"/>
    </row>
    <row r="38" spans="1:19" s="18" customFormat="1" ht="21" customHeight="1" x14ac:dyDescent="0.25">
      <c r="A38" s="46"/>
      <c r="B38" s="47"/>
      <c r="C38" s="60" t="s">
        <v>142</v>
      </c>
      <c r="D38" s="202">
        <v>45972</v>
      </c>
      <c r="E38" s="202"/>
      <c r="F38" s="203" t="s">
        <v>160</v>
      </c>
      <c r="G38" s="204"/>
      <c r="H38" s="205"/>
      <c r="I38" s="206">
        <f t="shared" si="1"/>
        <v>0.18055555555555558</v>
      </c>
      <c r="J38" s="207"/>
      <c r="K38" s="208"/>
      <c r="L38" s="218">
        <v>455</v>
      </c>
      <c r="M38" s="218"/>
      <c r="N38" s="48"/>
      <c r="P38" s="165" t="s">
        <v>502</v>
      </c>
      <c r="Q38" s="165"/>
      <c r="S38" s="165"/>
    </row>
    <row r="39" spans="1:19" s="18" customFormat="1" ht="21" customHeight="1" x14ac:dyDescent="0.25">
      <c r="A39" s="46"/>
      <c r="B39" s="47"/>
      <c r="C39" s="60" t="s">
        <v>143</v>
      </c>
      <c r="D39" s="202">
        <v>45974</v>
      </c>
      <c r="E39" s="202"/>
      <c r="F39" s="203" t="s">
        <v>490</v>
      </c>
      <c r="G39" s="204"/>
      <c r="H39" s="205"/>
      <c r="I39" s="206">
        <f t="shared" si="1"/>
        <v>9.5138888888888995E-2</v>
      </c>
      <c r="J39" s="207"/>
      <c r="K39" s="208"/>
      <c r="L39" s="209">
        <v>356</v>
      </c>
      <c r="M39" s="209"/>
      <c r="N39" s="48"/>
      <c r="P39" s="165" t="s">
        <v>503</v>
      </c>
    </row>
    <row r="40" spans="1:19" s="18" customFormat="1" ht="21" customHeight="1" x14ac:dyDescent="0.25">
      <c r="A40" s="46"/>
      <c r="B40" s="47"/>
      <c r="C40" s="60" t="s">
        <v>144</v>
      </c>
      <c r="D40" s="202">
        <v>46021</v>
      </c>
      <c r="E40" s="202"/>
      <c r="F40" s="203" t="s">
        <v>491</v>
      </c>
      <c r="G40" s="204"/>
      <c r="H40" s="205"/>
      <c r="I40" s="206">
        <f t="shared" si="1"/>
        <v>3.8194444444444475E-2</v>
      </c>
      <c r="J40" s="207"/>
      <c r="K40" s="208"/>
      <c r="L40" s="209">
        <v>23</v>
      </c>
      <c r="M40" s="209"/>
      <c r="N40" s="48"/>
      <c r="P40" s="18" t="s">
        <v>504</v>
      </c>
    </row>
    <row r="41" spans="1:19" s="18" customFormat="1" ht="21" customHeight="1" x14ac:dyDescent="0.25">
      <c r="A41" s="46"/>
      <c r="B41" s="47"/>
      <c r="C41" s="60" t="s">
        <v>145</v>
      </c>
      <c r="D41" s="202"/>
      <c r="E41" s="202"/>
      <c r="F41" s="203"/>
      <c r="G41" s="204"/>
      <c r="H41" s="205"/>
      <c r="I41" s="229"/>
      <c r="J41" s="230"/>
      <c r="K41" s="231"/>
      <c r="L41" s="209"/>
      <c r="M41" s="209"/>
      <c r="N41" s="48"/>
    </row>
    <row r="42" spans="1:19" s="18" customFormat="1" ht="21" customHeight="1" x14ac:dyDescent="0.25">
      <c r="A42" s="46"/>
      <c r="B42" s="47"/>
      <c r="C42" s="47"/>
      <c r="D42" s="51"/>
      <c r="E42" s="51"/>
      <c r="F42" s="51"/>
      <c r="G42" s="219" t="s">
        <v>54</v>
      </c>
      <c r="H42" s="220"/>
      <c r="I42" s="219">
        <f>SUM(I33:K41)</f>
        <v>0.72291666666666687</v>
      </c>
      <c r="J42" s="221"/>
      <c r="K42" s="220"/>
      <c r="L42" s="222">
        <f>SUM(L33:M41)</f>
        <v>1597</v>
      </c>
      <c r="M42" s="222"/>
      <c r="N42" s="48"/>
    </row>
    <row r="43" spans="1:19" s="18" customFormat="1" ht="21" customHeight="1" x14ac:dyDescent="0.25">
      <c r="A43" s="73"/>
      <c r="B43" s="54"/>
      <c r="C43" s="54"/>
      <c r="D43" s="124"/>
      <c r="E43" s="124"/>
      <c r="F43" s="124"/>
      <c r="G43" s="83"/>
      <c r="H43" s="83"/>
      <c r="I43" s="83"/>
      <c r="J43" s="83"/>
      <c r="K43" s="83"/>
      <c r="L43" s="84"/>
      <c r="M43" s="84"/>
      <c r="N43" s="125"/>
    </row>
  </sheetData>
  <mergeCells count="106">
    <mergeCell ref="C14:M14"/>
    <mergeCell ref="C15:C17"/>
    <mergeCell ref="D15:M15"/>
    <mergeCell ref="I21:K21"/>
    <mergeCell ref="L21:M21"/>
    <mergeCell ref="D22:E22"/>
    <mergeCell ref="F22:H22"/>
    <mergeCell ref="I22:K22"/>
    <mergeCell ref="L22:M22"/>
    <mergeCell ref="L18:M18"/>
    <mergeCell ref="I19:K19"/>
    <mergeCell ref="D20:E20"/>
    <mergeCell ref="F20:H20"/>
    <mergeCell ref="I20:K20"/>
    <mergeCell ref="L20:M20"/>
    <mergeCell ref="D21:E21"/>
    <mergeCell ref="F21:H21"/>
    <mergeCell ref="A1:K1"/>
    <mergeCell ref="C8:M8"/>
    <mergeCell ref="B3:M3"/>
    <mergeCell ref="C7:M7"/>
    <mergeCell ref="C9:M9"/>
    <mergeCell ref="C5:M5"/>
    <mergeCell ref="C6:M6"/>
    <mergeCell ref="C12:F12"/>
    <mergeCell ref="C13:M13"/>
    <mergeCell ref="G42:H42"/>
    <mergeCell ref="I42:K42"/>
    <mergeCell ref="L42:M42"/>
    <mergeCell ref="I26:K26"/>
    <mergeCell ref="L26:M26"/>
    <mergeCell ref="D27:E27"/>
    <mergeCell ref="F27:H27"/>
    <mergeCell ref="I27:K27"/>
    <mergeCell ref="L27:M27"/>
    <mergeCell ref="D31:E32"/>
    <mergeCell ref="L28:M28"/>
    <mergeCell ref="C29:M29"/>
    <mergeCell ref="C30:C32"/>
    <mergeCell ref="F31:H32"/>
    <mergeCell ref="I31:K32"/>
    <mergeCell ref="L31:M32"/>
    <mergeCell ref="G28:H28"/>
    <mergeCell ref="I28:K28"/>
    <mergeCell ref="D30:M30"/>
    <mergeCell ref="D41:E41"/>
    <mergeCell ref="F41:H41"/>
    <mergeCell ref="I41:K41"/>
    <mergeCell ref="L41:M41"/>
    <mergeCell ref="D33:E33"/>
    <mergeCell ref="F39:H39"/>
    <mergeCell ref="I39:K39"/>
    <mergeCell ref="L39:M39"/>
    <mergeCell ref="D39:E39"/>
    <mergeCell ref="L34:M34"/>
    <mergeCell ref="L35:M35"/>
    <mergeCell ref="L36:M36"/>
    <mergeCell ref="L37:M37"/>
    <mergeCell ref="F34:H34"/>
    <mergeCell ref="F35:H35"/>
    <mergeCell ref="F36:H36"/>
    <mergeCell ref="F37:H37"/>
    <mergeCell ref="D34:E34"/>
    <mergeCell ref="D35:E35"/>
    <mergeCell ref="D36:E36"/>
    <mergeCell ref="D37:E37"/>
    <mergeCell ref="I34:K34"/>
    <mergeCell ref="D38:E38"/>
    <mergeCell ref="F38:H38"/>
    <mergeCell ref="I38:K38"/>
    <mergeCell ref="L38:M38"/>
    <mergeCell ref="I36:K36"/>
    <mergeCell ref="I37:K37"/>
    <mergeCell ref="D23:E23"/>
    <mergeCell ref="F23:H23"/>
    <mergeCell ref="I23:K23"/>
    <mergeCell ref="L23:M23"/>
    <mergeCell ref="D24:E24"/>
    <mergeCell ref="F24:H24"/>
    <mergeCell ref="I24:K24"/>
    <mergeCell ref="L24:M24"/>
    <mergeCell ref="I35:K35"/>
    <mergeCell ref="D40:E40"/>
    <mergeCell ref="F40:H40"/>
    <mergeCell ref="I40:K40"/>
    <mergeCell ref="L40:M40"/>
    <mergeCell ref="C11:M11"/>
    <mergeCell ref="F16:H17"/>
    <mergeCell ref="I16:K17"/>
    <mergeCell ref="F18:H18"/>
    <mergeCell ref="F19:H19"/>
    <mergeCell ref="I18:K18"/>
    <mergeCell ref="D25:E25"/>
    <mergeCell ref="F25:H25"/>
    <mergeCell ref="I25:K25"/>
    <mergeCell ref="L25:M25"/>
    <mergeCell ref="D26:E26"/>
    <mergeCell ref="F26:H26"/>
    <mergeCell ref="D19:E19"/>
    <mergeCell ref="L19:M19"/>
    <mergeCell ref="D16:E17"/>
    <mergeCell ref="L16:M17"/>
    <mergeCell ref="D18:E18"/>
    <mergeCell ref="F33:H33"/>
    <mergeCell ref="I33:K33"/>
    <mergeCell ref="L33:M33"/>
  </mergeCells>
  <phoneticPr fontId="43" type="noConversion"/>
  <pageMargins left="0.23622047244094491" right="0.23622047244094491" top="0.39370078740157483" bottom="0.39370078740157483" header="0.31496062992125984" footer="0.31496062992125984"/>
  <pageSetup paperSize="9" scale="56" fitToHeight="0" orientation="portrait" r:id="rId1"/>
  <headerFooter scaleWithDoc="0">
    <oddFooter>&amp;L&amp;"Arial,Regular"Godišnje izvješće o kvaliteti opskrbe plinom&amp;R&amp;"Arial,Regular"PRILOG II - 1. dio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R130"/>
  <sheetViews>
    <sheetView topLeftCell="A94" zoomScaleNormal="100" zoomScaleSheetLayoutView="85" workbookViewId="0">
      <selection activeCell="G125" sqref="G125"/>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6" s="18" customFormat="1" ht="21" customHeight="1" x14ac:dyDescent="0.25">
      <c r="A1" s="113"/>
      <c r="B1" s="114"/>
      <c r="C1" s="114"/>
      <c r="D1" s="126"/>
      <c r="E1" s="126"/>
      <c r="F1" s="126"/>
      <c r="G1" s="127"/>
      <c r="H1" s="127"/>
      <c r="I1" s="127"/>
      <c r="J1" s="127"/>
      <c r="K1" s="127"/>
      <c r="L1" s="128"/>
      <c r="M1" s="128"/>
      <c r="N1" s="45"/>
    </row>
    <row r="2" spans="1:16" s="18" customFormat="1" ht="21" customHeight="1" x14ac:dyDescent="0.25">
      <c r="A2" s="46"/>
      <c r="B2" s="210" t="s">
        <v>123</v>
      </c>
      <c r="C2" s="210"/>
      <c r="D2" s="210"/>
      <c r="E2" s="210"/>
      <c r="F2" s="210"/>
      <c r="G2" s="210"/>
      <c r="H2" s="210"/>
      <c r="I2" s="210"/>
      <c r="J2" s="210"/>
      <c r="K2" s="210"/>
      <c r="L2" s="210"/>
      <c r="M2" s="210"/>
      <c r="N2" s="258"/>
    </row>
    <row r="3" spans="1:16" s="18" customFormat="1" ht="6.75" customHeight="1" x14ac:dyDescent="0.25">
      <c r="A3" s="46"/>
      <c r="B3" s="47"/>
      <c r="C3" s="47"/>
      <c r="D3" s="47"/>
      <c r="E3" s="47"/>
      <c r="F3" s="47"/>
      <c r="G3" s="47"/>
      <c r="H3" s="47"/>
      <c r="I3" s="47"/>
      <c r="J3" s="47"/>
      <c r="K3" s="47"/>
      <c r="L3" s="49"/>
      <c r="M3" s="49"/>
      <c r="N3" s="48"/>
    </row>
    <row r="4" spans="1:16" s="18" customFormat="1" ht="21" customHeight="1" x14ac:dyDescent="0.25">
      <c r="A4" s="46"/>
      <c r="B4" s="47"/>
      <c r="C4" s="236" t="s">
        <v>106</v>
      </c>
      <c r="D4" s="236"/>
      <c r="E4" s="236"/>
      <c r="F4" s="236"/>
      <c r="G4" s="236"/>
      <c r="H4" s="236"/>
      <c r="I4" s="236"/>
      <c r="J4" s="236"/>
      <c r="K4" s="236"/>
      <c r="L4" s="236"/>
      <c r="M4" s="236"/>
      <c r="N4" s="48"/>
    </row>
    <row r="5" spans="1:16" s="18" customFormat="1" ht="11.25" customHeight="1" x14ac:dyDescent="0.25">
      <c r="A5" s="46"/>
      <c r="B5" s="47"/>
      <c r="C5" s="237"/>
      <c r="D5" s="237"/>
      <c r="E5" s="237"/>
      <c r="F5" s="237"/>
      <c r="G5" s="237"/>
      <c r="H5" s="237"/>
      <c r="I5" s="237"/>
      <c r="J5" s="237"/>
      <c r="K5" s="237"/>
      <c r="L5" s="237"/>
      <c r="M5" s="237"/>
      <c r="N5" s="48"/>
    </row>
    <row r="6" spans="1:16" s="18" customFormat="1" ht="75.75" customHeight="1" x14ac:dyDescent="0.25">
      <c r="A6" s="46"/>
      <c r="B6" s="47"/>
      <c r="C6" s="256" t="s">
        <v>1305</v>
      </c>
      <c r="D6" s="257"/>
      <c r="E6" s="257"/>
      <c r="F6" s="257"/>
      <c r="G6" s="257"/>
      <c r="H6" s="257"/>
      <c r="I6" s="257"/>
      <c r="J6" s="257"/>
      <c r="K6" s="257"/>
      <c r="L6" s="257"/>
      <c r="M6" s="257"/>
      <c r="N6" s="48"/>
    </row>
    <row r="7" spans="1:16" s="18" customFormat="1" ht="75.75" customHeight="1" x14ac:dyDescent="0.25">
      <c r="A7" s="46"/>
      <c r="B7" s="47"/>
      <c r="C7" s="256" t="s">
        <v>1303</v>
      </c>
      <c r="D7" s="257"/>
      <c r="E7" s="257"/>
      <c r="F7" s="257"/>
      <c r="G7" s="257"/>
      <c r="H7" s="257"/>
      <c r="I7" s="257"/>
      <c r="J7" s="257"/>
      <c r="K7" s="257"/>
      <c r="L7" s="257"/>
      <c r="M7" s="257"/>
      <c r="N7" s="48"/>
    </row>
    <row r="8" spans="1:16" s="18" customFormat="1" ht="75.75" customHeight="1" x14ac:dyDescent="0.25">
      <c r="A8" s="46"/>
      <c r="B8" s="47"/>
      <c r="C8" s="256" t="s">
        <v>1304</v>
      </c>
      <c r="D8" s="257"/>
      <c r="E8" s="257"/>
      <c r="F8" s="257"/>
      <c r="G8" s="257"/>
      <c r="H8" s="257"/>
      <c r="I8" s="257"/>
      <c r="J8" s="257"/>
      <c r="K8" s="257"/>
      <c r="L8" s="257"/>
      <c r="M8" s="257"/>
      <c r="N8" s="48"/>
    </row>
    <row r="9" spans="1:16" s="18" customFormat="1" ht="6.75" customHeight="1" x14ac:dyDescent="0.25">
      <c r="A9" s="46"/>
      <c r="B9" s="47"/>
      <c r="C9" s="47"/>
      <c r="D9" s="47"/>
      <c r="E9" s="47"/>
      <c r="F9" s="47"/>
      <c r="G9" s="47"/>
      <c r="H9" s="47"/>
      <c r="I9" s="47"/>
      <c r="J9" s="47"/>
      <c r="K9" s="47"/>
      <c r="L9" s="49"/>
      <c r="M9" s="49"/>
      <c r="N9" s="48"/>
    </row>
    <row r="10" spans="1:16" s="18" customFormat="1" ht="21.75" customHeight="1" x14ac:dyDescent="0.25">
      <c r="A10" s="46"/>
      <c r="B10" s="47"/>
      <c r="C10" s="210" t="s">
        <v>105</v>
      </c>
      <c r="D10" s="210"/>
      <c r="E10" s="210"/>
      <c r="F10" s="210"/>
      <c r="G10" s="210"/>
      <c r="H10" s="210"/>
      <c r="I10" s="210"/>
      <c r="J10" s="210"/>
      <c r="K10" s="210"/>
      <c r="L10" s="210"/>
      <c r="M10" s="210"/>
      <c r="N10" s="48"/>
    </row>
    <row r="11" spans="1:16" s="18" customFormat="1" ht="13.5" customHeight="1" x14ac:dyDescent="0.25">
      <c r="A11" s="46"/>
      <c r="B11" s="47"/>
      <c r="C11" s="238" t="s">
        <v>122</v>
      </c>
      <c r="D11" s="238"/>
      <c r="E11" s="238"/>
      <c r="F11" s="238"/>
      <c r="G11" s="47"/>
      <c r="H11" s="47"/>
      <c r="I11" s="47"/>
      <c r="J11" s="47"/>
      <c r="K11" s="47"/>
      <c r="L11" s="47"/>
      <c r="M11" s="47"/>
      <c r="N11" s="48"/>
    </row>
    <row r="12" spans="1:16" s="18" customFormat="1" ht="11.25" customHeight="1" x14ac:dyDescent="0.25">
      <c r="A12" s="46"/>
      <c r="B12" s="47"/>
      <c r="C12" s="237"/>
      <c r="D12" s="237"/>
      <c r="E12" s="237"/>
      <c r="F12" s="237"/>
      <c r="G12" s="237"/>
      <c r="H12" s="237"/>
      <c r="I12" s="237"/>
      <c r="J12" s="237"/>
      <c r="K12" s="237"/>
      <c r="L12" s="237"/>
      <c r="M12" s="237"/>
      <c r="N12" s="48"/>
    </row>
    <row r="13" spans="1:16" s="18" customFormat="1" ht="21.75" customHeight="1" x14ac:dyDescent="0.25">
      <c r="A13" s="46"/>
      <c r="B13" s="47"/>
      <c r="C13" s="210" t="s">
        <v>112</v>
      </c>
      <c r="D13" s="210"/>
      <c r="E13" s="210"/>
      <c r="F13" s="210"/>
      <c r="G13" s="210"/>
      <c r="H13" s="210"/>
      <c r="I13" s="210"/>
      <c r="J13" s="210"/>
      <c r="K13" s="210"/>
      <c r="L13" s="210"/>
      <c r="M13" s="210"/>
      <c r="N13" s="48"/>
    </row>
    <row r="14" spans="1:16" s="18" customFormat="1" ht="21" customHeight="1" x14ac:dyDescent="0.25">
      <c r="A14" s="46"/>
      <c r="B14" s="47"/>
      <c r="C14" s="245" t="s">
        <v>53</v>
      </c>
      <c r="D14" s="246" t="s">
        <v>72</v>
      </c>
      <c r="E14" s="246"/>
      <c r="F14" s="246"/>
      <c r="G14" s="246"/>
      <c r="H14" s="246"/>
      <c r="I14" s="246"/>
      <c r="J14" s="246"/>
      <c r="K14" s="246"/>
      <c r="L14" s="246"/>
      <c r="M14" s="246"/>
      <c r="N14" s="48"/>
      <c r="P14" s="35"/>
    </row>
    <row r="15" spans="1:16" s="18" customFormat="1" ht="21" customHeight="1" x14ac:dyDescent="0.25">
      <c r="A15" s="46"/>
      <c r="B15" s="47"/>
      <c r="C15" s="245"/>
      <c r="D15" s="247" t="s">
        <v>55</v>
      </c>
      <c r="E15" s="247" t="s">
        <v>56</v>
      </c>
      <c r="F15" s="249" t="s">
        <v>107</v>
      </c>
      <c r="G15" s="250"/>
      <c r="H15" s="253" t="s">
        <v>108</v>
      </c>
      <c r="I15" s="253" t="s">
        <v>62</v>
      </c>
      <c r="J15" s="249" t="s">
        <v>57</v>
      </c>
      <c r="K15" s="250"/>
      <c r="L15" s="247" t="s">
        <v>99</v>
      </c>
      <c r="M15" s="247" t="s">
        <v>58</v>
      </c>
      <c r="N15" s="48"/>
    </row>
    <row r="16" spans="1:16" s="18" customFormat="1" ht="21" customHeight="1" x14ac:dyDescent="0.25">
      <c r="A16" s="46"/>
      <c r="B16" s="47"/>
      <c r="C16" s="245"/>
      <c r="D16" s="248"/>
      <c r="E16" s="248"/>
      <c r="F16" s="251"/>
      <c r="G16" s="252"/>
      <c r="H16" s="253"/>
      <c r="I16" s="253"/>
      <c r="J16" s="251"/>
      <c r="K16" s="252"/>
      <c r="L16" s="248"/>
      <c r="M16" s="248"/>
      <c r="N16" s="48"/>
    </row>
    <row r="17" spans="1:18" s="18" customFormat="1" ht="25.5" x14ac:dyDescent="0.25">
      <c r="A17" s="46"/>
      <c r="B17" s="47"/>
      <c r="C17" s="62" t="s">
        <v>43</v>
      </c>
      <c r="D17" s="87" t="s">
        <v>161</v>
      </c>
      <c r="E17" s="87" t="s">
        <v>1314</v>
      </c>
      <c r="F17" s="171" t="s">
        <v>1315</v>
      </c>
      <c r="G17" s="172"/>
      <c r="H17" s="87"/>
      <c r="I17" s="63">
        <v>15.96</v>
      </c>
      <c r="J17" s="243" t="s">
        <v>165</v>
      </c>
      <c r="K17" s="244"/>
      <c r="L17" s="64">
        <v>1</v>
      </c>
      <c r="M17" s="138">
        <f>L17/I17</f>
        <v>6.2656641604010022E-2</v>
      </c>
      <c r="N17" s="48"/>
      <c r="R17" s="18" t="s">
        <v>59</v>
      </c>
    </row>
    <row r="18" spans="1:18" s="18" customFormat="1" ht="25.5" x14ac:dyDescent="0.25">
      <c r="A18" s="46"/>
      <c r="B18" s="47"/>
      <c r="C18" s="62" t="s">
        <v>44</v>
      </c>
      <c r="D18" s="87" t="s">
        <v>162</v>
      </c>
      <c r="E18" s="87" t="s">
        <v>1314</v>
      </c>
      <c r="F18" s="171" t="s">
        <v>1315</v>
      </c>
      <c r="G18" s="172"/>
      <c r="H18" s="87"/>
      <c r="I18" s="63">
        <v>20.68</v>
      </c>
      <c r="J18" s="243" t="s">
        <v>165</v>
      </c>
      <c r="K18" s="244"/>
      <c r="L18" s="65">
        <v>0</v>
      </c>
      <c r="M18" s="64">
        <f t="shared" ref="M18:M21" si="0">L18/I18</f>
        <v>0</v>
      </c>
      <c r="N18" s="48"/>
      <c r="R18" s="18" t="s">
        <v>60</v>
      </c>
    </row>
    <row r="19" spans="1:18" s="18" customFormat="1" ht="21" customHeight="1" x14ac:dyDescent="0.25">
      <c r="A19" s="46"/>
      <c r="B19" s="47"/>
      <c r="C19" s="62" t="s">
        <v>45</v>
      </c>
      <c r="D19" s="87"/>
      <c r="E19" s="87"/>
      <c r="F19" s="254"/>
      <c r="G19" s="255"/>
      <c r="H19" s="87"/>
      <c r="I19" s="63"/>
      <c r="J19" s="243"/>
      <c r="K19" s="244"/>
      <c r="L19" s="65"/>
      <c r="M19" s="64" t="e">
        <f t="shared" si="0"/>
        <v>#DIV/0!</v>
      </c>
      <c r="N19" s="48"/>
      <c r="R19" s="18" t="s">
        <v>61</v>
      </c>
    </row>
    <row r="20" spans="1:18" s="18" customFormat="1" ht="21" customHeight="1" x14ac:dyDescent="0.25">
      <c r="A20" s="46"/>
      <c r="B20" s="47"/>
      <c r="C20" s="62" t="s">
        <v>46</v>
      </c>
      <c r="D20" s="87"/>
      <c r="E20" s="87"/>
      <c r="F20" s="254"/>
      <c r="G20" s="255"/>
      <c r="H20" s="87"/>
      <c r="I20" s="63"/>
      <c r="J20" s="243"/>
      <c r="K20" s="244"/>
      <c r="L20" s="65"/>
      <c r="M20" s="64" t="e">
        <f t="shared" si="0"/>
        <v>#DIV/0!</v>
      </c>
      <c r="N20" s="48"/>
    </row>
    <row r="21" spans="1:18" s="18" customFormat="1" ht="21" customHeight="1" x14ac:dyDescent="0.25">
      <c r="A21" s="46"/>
      <c r="B21" s="47"/>
      <c r="C21" s="62" t="s">
        <v>47</v>
      </c>
      <c r="D21" s="87"/>
      <c r="E21" s="87"/>
      <c r="F21" s="254"/>
      <c r="G21" s="255"/>
      <c r="H21" s="87"/>
      <c r="I21" s="63"/>
      <c r="J21" s="243"/>
      <c r="K21" s="244"/>
      <c r="L21" s="65"/>
      <c r="M21" s="64" t="e">
        <f t="shared" si="0"/>
        <v>#DIV/0!</v>
      </c>
      <c r="N21" s="48"/>
    </row>
    <row r="22" spans="1:18" s="18" customFormat="1" ht="21" customHeight="1" x14ac:dyDescent="0.25">
      <c r="A22" s="46"/>
      <c r="B22" s="47"/>
      <c r="C22" s="47"/>
      <c r="D22" s="52"/>
      <c r="E22" s="52"/>
      <c r="F22" s="52"/>
      <c r="G22" s="239" t="s">
        <v>54</v>
      </c>
      <c r="H22" s="239"/>
      <c r="I22" s="66">
        <f>SUM(I17:I21)</f>
        <v>36.64</v>
      </c>
      <c r="J22" s="52"/>
      <c r="K22" s="52"/>
      <c r="L22" s="52"/>
      <c r="M22" s="52"/>
      <c r="N22" s="48"/>
    </row>
    <row r="23" spans="1:18" s="18" customFormat="1" ht="8.4499999999999993" customHeight="1" x14ac:dyDescent="0.25">
      <c r="A23" s="53"/>
      <c r="B23" s="52"/>
      <c r="C23" s="52"/>
      <c r="D23" s="52"/>
      <c r="E23" s="52"/>
      <c r="F23" s="52"/>
      <c r="G23" s="52"/>
      <c r="H23" s="52"/>
      <c r="I23" s="129"/>
      <c r="J23" s="52"/>
      <c r="K23" s="52"/>
      <c r="L23" s="52"/>
      <c r="M23" s="52"/>
      <c r="N23" s="48"/>
    </row>
    <row r="24" spans="1:18" s="18" customFormat="1" ht="18" customHeight="1" x14ac:dyDescent="0.25">
      <c r="A24" s="46"/>
      <c r="B24" s="47"/>
      <c r="C24" s="47"/>
      <c r="D24" s="240" t="s">
        <v>129</v>
      </c>
      <c r="E24" s="241"/>
      <c r="F24" s="241"/>
      <c r="G24" s="241"/>
      <c r="H24" s="242"/>
      <c r="I24" s="173">
        <v>36.64</v>
      </c>
      <c r="J24" s="49"/>
      <c r="K24" s="49"/>
      <c r="L24" s="49"/>
      <c r="M24" s="49"/>
      <c r="N24" s="48"/>
    </row>
    <row r="25" spans="1:18" s="18" customFormat="1" ht="18" customHeight="1" x14ac:dyDescent="0.25">
      <c r="A25" s="46"/>
      <c r="B25" s="47"/>
      <c r="C25" s="47"/>
      <c r="D25" s="130"/>
      <c r="E25" s="130"/>
      <c r="F25" s="130"/>
      <c r="G25" s="130"/>
      <c r="H25" s="130"/>
      <c r="I25" s="131"/>
      <c r="J25" s="49"/>
      <c r="K25" s="49"/>
      <c r="L25" s="49"/>
      <c r="M25" s="49"/>
      <c r="N25" s="48"/>
    </row>
    <row r="26" spans="1:18" s="18" customFormat="1" ht="21.75" customHeight="1" x14ac:dyDescent="0.25">
      <c r="A26" s="46"/>
      <c r="B26" s="47"/>
      <c r="C26" s="210" t="s">
        <v>113</v>
      </c>
      <c r="D26" s="210"/>
      <c r="E26" s="210"/>
      <c r="F26" s="210"/>
      <c r="G26" s="210"/>
      <c r="H26" s="210"/>
      <c r="I26" s="210"/>
      <c r="J26" s="210"/>
      <c r="K26" s="210"/>
      <c r="L26" s="210"/>
      <c r="M26" s="210"/>
      <c r="N26" s="48"/>
    </row>
    <row r="27" spans="1:18" s="18" customFormat="1" ht="21" customHeight="1" x14ac:dyDescent="0.25">
      <c r="A27" s="46"/>
      <c r="B27" s="47"/>
      <c r="C27" s="245" t="s">
        <v>53</v>
      </c>
      <c r="D27" s="246" t="s">
        <v>72</v>
      </c>
      <c r="E27" s="246"/>
      <c r="F27" s="246"/>
      <c r="G27" s="246"/>
      <c r="H27" s="246"/>
      <c r="I27" s="246"/>
      <c r="J27" s="246"/>
      <c r="K27" s="246"/>
      <c r="L27" s="246"/>
      <c r="M27" s="246"/>
      <c r="N27" s="48"/>
      <c r="P27" s="35"/>
    </row>
    <row r="28" spans="1:18" s="18" customFormat="1" ht="21" customHeight="1" x14ac:dyDescent="0.25">
      <c r="A28" s="46"/>
      <c r="B28" s="47"/>
      <c r="C28" s="245"/>
      <c r="D28" s="247" t="s">
        <v>55</v>
      </c>
      <c r="E28" s="247" t="s">
        <v>56</v>
      </c>
      <c r="F28" s="249" t="s">
        <v>107</v>
      </c>
      <c r="G28" s="250"/>
      <c r="H28" s="253" t="s">
        <v>108</v>
      </c>
      <c r="I28" s="253" t="s">
        <v>62</v>
      </c>
      <c r="J28" s="249" t="s">
        <v>57</v>
      </c>
      <c r="K28" s="250"/>
      <c r="L28" s="247" t="s">
        <v>99</v>
      </c>
      <c r="M28" s="247" t="s">
        <v>58</v>
      </c>
      <c r="N28" s="48"/>
    </row>
    <row r="29" spans="1:18" s="18" customFormat="1" ht="21" customHeight="1" x14ac:dyDescent="0.25">
      <c r="A29" s="46"/>
      <c r="B29" s="47"/>
      <c r="C29" s="245"/>
      <c r="D29" s="248"/>
      <c r="E29" s="248"/>
      <c r="F29" s="251"/>
      <c r="G29" s="252"/>
      <c r="H29" s="253"/>
      <c r="I29" s="253"/>
      <c r="J29" s="251"/>
      <c r="K29" s="252"/>
      <c r="L29" s="248"/>
      <c r="M29" s="248"/>
      <c r="N29" s="48"/>
    </row>
    <row r="30" spans="1:18" s="18" customFormat="1" ht="63.75" x14ac:dyDescent="0.25">
      <c r="A30" s="46"/>
      <c r="B30" s="47"/>
      <c r="C30" s="62" t="s">
        <v>43</v>
      </c>
      <c r="D30" s="87" t="s">
        <v>168</v>
      </c>
      <c r="E30" s="87" t="s">
        <v>163</v>
      </c>
      <c r="F30" s="171" t="s">
        <v>1291</v>
      </c>
      <c r="G30" s="172"/>
      <c r="H30" s="87"/>
      <c r="I30" s="63">
        <v>34.549999999999997</v>
      </c>
      <c r="J30" s="243" t="s">
        <v>165</v>
      </c>
      <c r="K30" s="244"/>
      <c r="L30" s="64">
        <v>1</v>
      </c>
      <c r="M30" s="137">
        <f>L30/I30</f>
        <v>2.8943560057887122E-2</v>
      </c>
      <c r="N30" s="48"/>
      <c r="R30" s="18" t="s">
        <v>59</v>
      </c>
    </row>
    <row r="31" spans="1:18" s="18" customFormat="1" ht="21" customHeight="1" x14ac:dyDescent="0.25">
      <c r="A31" s="46"/>
      <c r="B31" s="47"/>
      <c r="C31" s="62" t="s">
        <v>44</v>
      </c>
      <c r="D31" s="87" t="s">
        <v>169</v>
      </c>
      <c r="E31" s="87" t="s">
        <v>164</v>
      </c>
      <c r="F31" s="171" t="s">
        <v>1316</v>
      </c>
      <c r="G31" s="172"/>
      <c r="H31" s="87"/>
      <c r="I31" s="63">
        <v>65.11</v>
      </c>
      <c r="J31" s="243" t="s">
        <v>165</v>
      </c>
      <c r="K31" s="244"/>
      <c r="L31" s="65">
        <v>9</v>
      </c>
      <c r="M31" s="137">
        <f t="shared" ref="M31:M41" si="1">L31/I31</f>
        <v>0.13822761480571341</v>
      </c>
      <c r="N31" s="48"/>
      <c r="R31" s="18" t="s">
        <v>60</v>
      </c>
    </row>
    <row r="32" spans="1:18" s="18" customFormat="1" ht="21" customHeight="1" x14ac:dyDescent="0.25">
      <c r="A32" s="46"/>
      <c r="B32" s="47"/>
      <c r="C32" s="62" t="s">
        <v>45</v>
      </c>
      <c r="D32" s="87" t="s">
        <v>170</v>
      </c>
      <c r="E32" s="87" t="s">
        <v>180</v>
      </c>
      <c r="F32" s="171" t="s">
        <v>1317</v>
      </c>
      <c r="G32" s="172"/>
      <c r="H32" s="87"/>
      <c r="I32" s="63">
        <v>13.59</v>
      </c>
      <c r="J32" s="243" t="s">
        <v>165</v>
      </c>
      <c r="K32" s="244"/>
      <c r="L32" s="65">
        <v>0</v>
      </c>
      <c r="M32" s="137">
        <f t="shared" si="1"/>
        <v>0</v>
      </c>
      <c r="N32" s="48"/>
      <c r="R32" s="18" t="s">
        <v>61</v>
      </c>
    </row>
    <row r="33" spans="1:16" s="18" customFormat="1" ht="21" customHeight="1" x14ac:dyDescent="0.25">
      <c r="A33" s="46"/>
      <c r="B33" s="47"/>
      <c r="C33" s="62" t="s">
        <v>46</v>
      </c>
      <c r="D33" s="87" t="s">
        <v>171</v>
      </c>
      <c r="E33" s="87" t="s">
        <v>180</v>
      </c>
      <c r="F33" s="171" t="s">
        <v>1317</v>
      </c>
      <c r="G33" s="172"/>
      <c r="H33" s="87"/>
      <c r="I33" s="63">
        <v>7.69</v>
      </c>
      <c r="J33" s="243" t="s">
        <v>165</v>
      </c>
      <c r="K33" s="244"/>
      <c r="L33" s="65">
        <v>0</v>
      </c>
      <c r="M33" s="137">
        <f t="shared" si="1"/>
        <v>0</v>
      </c>
      <c r="N33" s="48"/>
    </row>
    <row r="34" spans="1:16" s="18" customFormat="1" ht="21" customHeight="1" x14ac:dyDescent="0.25">
      <c r="A34" s="46"/>
      <c r="B34" s="47"/>
      <c r="C34" s="62" t="s">
        <v>47</v>
      </c>
      <c r="D34" s="87" t="s">
        <v>172</v>
      </c>
      <c r="E34" s="87" t="s">
        <v>181</v>
      </c>
      <c r="F34" s="171" t="s">
        <v>1318</v>
      </c>
      <c r="G34" s="172"/>
      <c r="H34" s="87"/>
      <c r="I34" s="63">
        <v>51.73</v>
      </c>
      <c r="J34" s="243" t="s">
        <v>165</v>
      </c>
      <c r="K34" s="244"/>
      <c r="L34" s="65">
        <v>4</v>
      </c>
      <c r="M34" s="137">
        <f t="shared" si="1"/>
        <v>7.732456988208003E-2</v>
      </c>
      <c r="N34" s="48"/>
    </row>
    <row r="35" spans="1:16" s="18" customFormat="1" ht="21" customHeight="1" x14ac:dyDescent="0.25">
      <c r="A35" s="46"/>
      <c r="B35" s="47"/>
      <c r="C35" s="62" t="s">
        <v>142</v>
      </c>
      <c r="D35" s="87" t="s">
        <v>173</v>
      </c>
      <c r="E35" s="87" t="s">
        <v>182</v>
      </c>
      <c r="F35" s="171" t="s">
        <v>1319</v>
      </c>
      <c r="G35" s="172"/>
      <c r="H35" s="87"/>
      <c r="I35" s="63">
        <v>33.21</v>
      </c>
      <c r="J35" s="243" t="s">
        <v>165</v>
      </c>
      <c r="K35" s="244"/>
      <c r="L35" s="65">
        <v>0</v>
      </c>
      <c r="M35" s="137">
        <f t="shared" si="1"/>
        <v>0</v>
      </c>
      <c r="N35" s="48"/>
    </row>
    <row r="36" spans="1:16" s="18" customFormat="1" ht="21" customHeight="1" x14ac:dyDescent="0.25">
      <c r="A36" s="46"/>
      <c r="B36" s="47"/>
      <c r="C36" s="62" t="s">
        <v>143</v>
      </c>
      <c r="D36" s="87" t="s">
        <v>174</v>
      </c>
      <c r="E36" s="87" t="s">
        <v>183</v>
      </c>
      <c r="F36" s="174">
        <v>8</v>
      </c>
      <c r="G36" s="172"/>
      <c r="H36" s="87"/>
      <c r="I36" s="63">
        <v>15.45</v>
      </c>
      <c r="J36" s="243" t="s">
        <v>165</v>
      </c>
      <c r="K36" s="244"/>
      <c r="L36" s="65">
        <v>0</v>
      </c>
      <c r="M36" s="137">
        <f t="shared" si="1"/>
        <v>0</v>
      </c>
      <c r="N36" s="48"/>
    </row>
    <row r="37" spans="1:16" s="18" customFormat="1" ht="21" customHeight="1" x14ac:dyDescent="0.25">
      <c r="A37" s="46"/>
      <c r="B37" s="47"/>
      <c r="C37" s="62" t="s">
        <v>144</v>
      </c>
      <c r="D37" s="87" t="s">
        <v>175</v>
      </c>
      <c r="E37" s="87" t="s">
        <v>184</v>
      </c>
      <c r="F37" s="171" t="s">
        <v>1320</v>
      </c>
      <c r="G37" s="172"/>
      <c r="H37" s="87"/>
      <c r="I37" s="63">
        <v>62.05</v>
      </c>
      <c r="J37" s="243" t="s">
        <v>165</v>
      </c>
      <c r="K37" s="244"/>
      <c r="L37" s="65">
        <v>1</v>
      </c>
      <c r="M37" s="137">
        <f t="shared" si="1"/>
        <v>1.6116035455278004E-2</v>
      </c>
      <c r="N37" s="48"/>
    </row>
    <row r="38" spans="1:16" s="18" customFormat="1" ht="25.5" x14ac:dyDescent="0.25">
      <c r="A38" s="46"/>
      <c r="B38" s="47"/>
      <c r="C38" s="62" t="s">
        <v>145</v>
      </c>
      <c r="D38" s="87" t="s">
        <v>176</v>
      </c>
      <c r="E38" s="87" t="s">
        <v>184</v>
      </c>
      <c r="F38" s="171" t="s">
        <v>1321</v>
      </c>
      <c r="G38" s="172"/>
      <c r="H38" s="87"/>
      <c r="I38" s="63">
        <v>30.68</v>
      </c>
      <c r="J38" s="243" t="s">
        <v>165</v>
      </c>
      <c r="K38" s="244"/>
      <c r="L38" s="65">
        <v>3</v>
      </c>
      <c r="M38" s="137">
        <f t="shared" si="1"/>
        <v>9.7783572359843543E-2</v>
      </c>
      <c r="N38" s="48"/>
    </row>
    <row r="39" spans="1:16" s="18" customFormat="1" ht="25.5" x14ac:dyDescent="0.25">
      <c r="A39" s="46"/>
      <c r="B39" s="47"/>
      <c r="C39" s="62" t="s">
        <v>146</v>
      </c>
      <c r="D39" s="87" t="s">
        <v>177</v>
      </c>
      <c r="E39" s="87" t="s">
        <v>184</v>
      </c>
      <c r="F39" s="171" t="s">
        <v>1321</v>
      </c>
      <c r="G39" s="172"/>
      <c r="H39" s="87"/>
      <c r="I39" s="63">
        <v>34.54</v>
      </c>
      <c r="J39" s="243" t="s">
        <v>165</v>
      </c>
      <c r="K39" s="244"/>
      <c r="L39" s="65">
        <v>1</v>
      </c>
      <c r="M39" s="137">
        <f t="shared" si="1"/>
        <v>2.8951939779965258E-2</v>
      </c>
      <c r="N39" s="48"/>
    </row>
    <row r="40" spans="1:16" s="18" customFormat="1" ht="25.5" x14ac:dyDescent="0.25">
      <c r="A40" s="46"/>
      <c r="B40" s="47"/>
      <c r="C40" s="62" t="s">
        <v>166</v>
      </c>
      <c r="D40" s="87" t="s">
        <v>178</v>
      </c>
      <c r="E40" s="87" t="s">
        <v>184</v>
      </c>
      <c r="F40" s="171" t="s">
        <v>1322</v>
      </c>
      <c r="G40" s="172"/>
      <c r="H40" s="87"/>
      <c r="I40" s="63">
        <v>57.41</v>
      </c>
      <c r="J40" s="243" t="s">
        <v>165</v>
      </c>
      <c r="K40" s="244"/>
      <c r="L40" s="65">
        <v>0</v>
      </c>
      <c r="M40" s="137">
        <f t="shared" si="1"/>
        <v>0</v>
      </c>
      <c r="N40" s="48"/>
    </row>
    <row r="41" spans="1:16" s="18" customFormat="1" ht="25.5" x14ac:dyDescent="0.25">
      <c r="A41" s="46"/>
      <c r="B41" s="47"/>
      <c r="C41" s="62" t="s">
        <v>167</v>
      </c>
      <c r="D41" s="87" t="s">
        <v>179</v>
      </c>
      <c r="E41" s="87" t="s">
        <v>185</v>
      </c>
      <c r="F41" s="171" t="s">
        <v>1322</v>
      </c>
      <c r="G41" s="172"/>
      <c r="H41" s="87"/>
      <c r="I41" s="63">
        <v>31.92</v>
      </c>
      <c r="J41" s="243" t="s">
        <v>165</v>
      </c>
      <c r="K41" s="244"/>
      <c r="L41" s="65">
        <v>1</v>
      </c>
      <c r="M41" s="137">
        <f t="shared" si="1"/>
        <v>3.1328320802005011E-2</v>
      </c>
      <c r="N41" s="48"/>
    </row>
    <row r="42" spans="1:16" s="18" customFormat="1" ht="21" customHeight="1" x14ac:dyDescent="0.25">
      <c r="A42" s="46"/>
      <c r="B42" s="47"/>
      <c r="C42" s="47"/>
      <c r="D42" s="52"/>
      <c r="E42" s="52"/>
      <c r="F42" s="52"/>
      <c r="G42" s="239" t="s">
        <v>54</v>
      </c>
      <c r="H42" s="239"/>
      <c r="I42" s="66">
        <f>SUM(I30:I41)</f>
        <v>437.93</v>
      </c>
      <c r="J42" s="52"/>
      <c r="K42" s="52"/>
      <c r="L42" s="52"/>
      <c r="M42" s="52"/>
      <c r="N42" s="48"/>
    </row>
    <row r="43" spans="1:16" s="18" customFormat="1" ht="8.4499999999999993" customHeight="1" x14ac:dyDescent="0.25">
      <c r="A43" s="53"/>
      <c r="B43" s="52"/>
      <c r="C43" s="52"/>
      <c r="D43" s="52"/>
      <c r="E43" s="52"/>
      <c r="F43" s="52"/>
      <c r="G43" s="52"/>
      <c r="H43" s="52"/>
      <c r="I43" s="129"/>
      <c r="J43" s="52"/>
      <c r="K43" s="52"/>
      <c r="L43" s="52"/>
      <c r="M43" s="52"/>
      <c r="N43" s="48"/>
    </row>
    <row r="44" spans="1:16" s="18" customFormat="1" ht="18" customHeight="1" x14ac:dyDescent="0.25">
      <c r="A44" s="46"/>
      <c r="B44" s="47"/>
      <c r="C44" s="47"/>
      <c r="D44" s="240" t="s">
        <v>186</v>
      </c>
      <c r="E44" s="241"/>
      <c r="F44" s="241"/>
      <c r="G44" s="241"/>
      <c r="H44" s="242"/>
      <c r="I44" s="173">
        <v>457.1</v>
      </c>
      <c r="J44" s="49"/>
      <c r="K44" s="49"/>
      <c r="L44" s="49"/>
      <c r="M44" s="49"/>
      <c r="N44" s="48"/>
    </row>
    <row r="45" spans="1:16" s="18" customFormat="1" ht="18" customHeight="1" x14ac:dyDescent="0.25">
      <c r="A45" s="46"/>
      <c r="B45" s="47"/>
      <c r="C45" s="47"/>
      <c r="D45" s="130"/>
      <c r="E45" s="130"/>
      <c r="F45" s="130"/>
      <c r="G45" s="130"/>
      <c r="H45" s="130"/>
      <c r="I45" s="131"/>
      <c r="J45" s="49"/>
      <c r="K45" s="49"/>
      <c r="L45" s="49"/>
      <c r="M45" s="49"/>
      <c r="N45" s="48"/>
    </row>
    <row r="46" spans="1:16" s="18" customFormat="1" ht="21.75" customHeight="1" x14ac:dyDescent="0.25">
      <c r="A46" s="46"/>
      <c r="B46" s="47"/>
      <c r="C46" s="210" t="s">
        <v>114</v>
      </c>
      <c r="D46" s="210"/>
      <c r="E46" s="210"/>
      <c r="F46" s="210"/>
      <c r="G46" s="210"/>
      <c r="H46" s="210"/>
      <c r="I46" s="210"/>
      <c r="J46" s="210"/>
      <c r="K46" s="210"/>
      <c r="L46" s="210"/>
      <c r="M46" s="210"/>
      <c r="N46" s="48"/>
    </row>
    <row r="47" spans="1:16" s="18" customFormat="1" ht="21" customHeight="1" x14ac:dyDescent="0.25">
      <c r="A47" s="46"/>
      <c r="B47" s="47"/>
      <c r="C47" s="245" t="s">
        <v>53</v>
      </c>
      <c r="D47" s="246" t="s">
        <v>72</v>
      </c>
      <c r="E47" s="246"/>
      <c r="F47" s="246"/>
      <c r="G47" s="246"/>
      <c r="H47" s="246"/>
      <c r="I47" s="246"/>
      <c r="J47" s="246"/>
      <c r="K47" s="246"/>
      <c r="L47" s="246"/>
      <c r="M47" s="246"/>
      <c r="N47" s="48"/>
      <c r="P47" s="35"/>
    </row>
    <row r="48" spans="1:16" s="18" customFormat="1" ht="21" customHeight="1" x14ac:dyDescent="0.25">
      <c r="A48" s="46"/>
      <c r="B48" s="47"/>
      <c r="C48" s="245"/>
      <c r="D48" s="247" t="s">
        <v>55</v>
      </c>
      <c r="E48" s="247" t="s">
        <v>56</v>
      </c>
      <c r="F48" s="249" t="s">
        <v>107</v>
      </c>
      <c r="G48" s="250"/>
      <c r="H48" s="253" t="s">
        <v>108</v>
      </c>
      <c r="I48" s="253" t="s">
        <v>62</v>
      </c>
      <c r="J48" s="249" t="s">
        <v>57</v>
      </c>
      <c r="K48" s="250"/>
      <c r="L48" s="247" t="s">
        <v>99</v>
      </c>
      <c r="M48" s="247" t="s">
        <v>58</v>
      </c>
      <c r="N48" s="48"/>
    </row>
    <row r="49" spans="1:18" s="18" customFormat="1" ht="21" customHeight="1" x14ac:dyDescent="0.25">
      <c r="A49" s="46"/>
      <c r="B49" s="47"/>
      <c r="C49" s="245"/>
      <c r="D49" s="248"/>
      <c r="E49" s="248"/>
      <c r="F49" s="251"/>
      <c r="G49" s="252"/>
      <c r="H49" s="253"/>
      <c r="I49" s="253"/>
      <c r="J49" s="251"/>
      <c r="K49" s="252"/>
      <c r="L49" s="248"/>
      <c r="M49" s="248"/>
      <c r="N49" s="48"/>
    </row>
    <row r="50" spans="1:18" s="18" customFormat="1" ht="38.25" x14ac:dyDescent="0.25">
      <c r="A50" s="46"/>
      <c r="B50" s="47"/>
      <c r="C50" s="62" t="s">
        <v>43</v>
      </c>
      <c r="D50" s="87" t="s">
        <v>252</v>
      </c>
      <c r="E50" s="87" t="s">
        <v>253</v>
      </c>
      <c r="F50" s="175" t="s">
        <v>1323</v>
      </c>
      <c r="G50" s="176"/>
      <c r="H50" s="87"/>
      <c r="I50" s="63">
        <v>84.47</v>
      </c>
      <c r="J50" s="243" t="s">
        <v>165</v>
      </c>
      <c r="K50" s="244"/>
      <c r="L50" s="64">
        <v>7</v>
      </c>
      <c r="M50" s="137">
        <f>L50/I50</f>
        <v>8.286965786669824E-2</v>
      </c>
      <c r="N50" s="48"/>
      <c r="R50" s="18" t="s">
        <v>59</v>
      </c>
    </row>
    <row r="51" spans="1:18" s="18" customFormat="1" ht="21" customHeight="1" x14ac:dyDescent="0.25">
      <c r="A51" s="46"/>
      <c r="B51" s="47"/>
      <c r="C51" s="62" t="s">
        <v>44</v>
      </c>
      <c r="D51" s="87" t="s">
        <v>254</v>
      </c>
      <c r="E51" s="87" t="s">
        <v>255</v>
      </c>
      <c r="F51" s="175" t="s">
        <v>1324</v>
      </c>
      <c r="G51" s="176"/>
      <c r="H51" s="87"/>
      <c r="I51" s="63">
        <v>19.78</v>
      </c>
      <c r="J51" s="243" t="s">
        <v>165</v>
      </c>
      <c r="K51" s="244"/>
      <c r="L51" s="65">
        <v>0</v>
      </c>
      <c r="M51" s="137">
        <f>L51/I51</f>
        <v>0</v>
      </c>
      <c r="N51" s="48"/>
      <c r="R51" s="18" t="s">
        <v>60</v>
      </c>
    </row>
    <row r="52" spans="1:18" s="18" customFormat="1" ht="21" customHeight="1" x14ac:dyDescent="0.25">
      <c r="A52" s="46"/>
      <c r="B52" s="47"/>
      <c r="C52" s="62" t="s">
        <v>45</v>
      </c>
      <c r="D52" s="87" t="s">
        <v>256</v>
      </c>
      <c r="E52" s="87" t="s">
        <v>257</v>
      </c>
      <c r="F52" s="175" t="s">
        <v>1325</v>
      </c>
      <c r="G52" s="176"/>
      <c r="H52" s="87"/>
      <c r="I52" s="63">
        <v>14.34</v>
      </c>
      <c r="J52" s="243" t="s">
        <v>165</v>
      </c>
      <c r="K52" s="244"/>
      <c r="L52" s="65">
        <v>4</v>
      </c>
      <c r="M52" s="137">
        <f t="shared" ref="M52:M115" si="2">L52/I52</f>
        <v>0.2789400278940028</v>
      </c>
      <c r="N52" s="48"/>
    </row>
    <row r="53" spans="1:18" s="18" customFormat="1" ht="21" customHeight="1" x14ac:dyDescent="0.25">
      <c r="A53" s="46"/>
      <c r="B53" s="47"/>
      <c r="C53" s="62" t="s">
        <v>46</v>
      </c>
      <c r="D53" s="87" t="s">
        <v>258</v>
      </c>
      <c r="E53" s="87" t="s">
        <v>257</v>
      </c>
      <c r="F53" s="175" t="s">
        <v>1326</v>
      </c>
      <c r="G53" s="176"/>
      <c r="H53" s="87"/>
      <c r="I53" s="63">
        <v>2.97</v>
      </c>
      <c r="J53" s="243" t="s">
        <v>165</v>
      </c>
      <c r="K53" s="244"/>
      <c r="L53" s="65">
        <v>0</v>
      </c>
      <c r="M53" s="137">
        <f t="shared" si="2"/>
        <v>0</v>
      </c>
      <c r="N53" s="48"/>
    </row>
    <row r="54" spans="1:18" s="18" customFormat="1" ht="21" customHeight="1" x14ac:dyDescent="0.25">
      <c r="A54" s="46"/>
      <c r="B54" s="47"/>
      <c r="C54" s="62" t="s">
        <v>47</v>
      </c>
      <c r="D54" s="87" t="s">
        <v>259</v>
      </c>
      <c r="E54" s="87" t="s">
        <v>260</v>
      </c>
      <c r="F54" s="175" t="s">
        <v>1327</v>
      </c>
      <c r="G54" s="176"/>
      <c r="H54" s="87"/>
      <c r="I54" s="63">
        <v>22.16</v>
      </c>
      <c r="J54" s="243" t="s">
        <v>165</v>
      </c>
      <c r="K54" s="244"/>
      <c r="L54" s="65">
        <v>6</v>
      </c>
      <c r="M54" s="137">
        <f t="shared" si="2"/>
        <v>0.27075812274368233</v>
      </c>
      <c r="N54" s="48"/>
    </row>
    <row r="55" spans="1:18" s="18" customFormat="1" ht="21" customHeight="1" x14ac:dyDescent="0.25">
      <c r="A55" s="46"/>
      <c r="B55" s="47"/>
      <c r="C55" s="62" t="s">
        <v>142</v>
      </c>
      <c r="D55" s="87" t="s">
        <v>261</v>
      </c>
      <c r="E55" s="87" t="s">
        <v>262</v>
      </c>
      <c r="F55" s="175" t="s">
        <v>1328</v>
      </c>
      <c r="G55" s="176"/>
      <c r="H55" s="87"/>
      <c r="I55" s="63">
        <v>4.41</v>
      </c>
      <c r="J55" s="243" t="s">
        <v>165</v>
      </c>
      <c r="K55" s="244"/>
      <c r="L55" s="65">
        <v>1</v>
      </c>
      <c r="M55" s="137">
        <f t="shared" si="2"/>
        <v>0.22675736961451246</v>
      </c>
      <c r="N55" s="48"/>
    </row>
    <row r="56" spans="1:18" s="18" customFormat="1" ht="21" customHeight="1" x14ac:dyDescent="0.25">
      <c r="A56" s="46"/>
      <c r="B56" s="47"/>
      <c r="C56" s="62" t="s">
        <v>143</v>
      </c>
      <c r="D56" s="87" t="s">
        <v>263</v>
      </c>
      <c r="E56" s="87" t="s">
        <v>264</v>
      </c>
      <c r="F56" s="175" t="s">
        <v>1329</v>
      </c>
      <c r="G56" s="176"/>
      <c r="H56" s="87"/>
      <c r="I56" s="63">
        <v>15.16</v>
      </c>
      <c r="J56" s="243" t="s">
        <v>165</v>
      </c>
      <c r="K56" s="244"/>
      <c r="L56" s="65">
        <v>0</v>
      </c>
      <c r="M56" s="137">
        <f t="shared" si="2"/>
        <v>0</v>
      </c>
      <c r="N56" s="48"/>
    </row>
    <row r="57" spans="1:18" s="18" customFormat="1" ht="21" customHeight="1" x14ac:dyDescent="0.25">
      <c r="A57" s="46"/>
      <c r="B57" s="47"/>
      <c r="C57" s="62" t="s">
        <v>144</v>
      </c>
      <c r="D57" s="87" t="s">
        <v>265</v>
      </c>
      <c r="E57" s="87" t="s">
        <v>266</v>
      </c>
      <c r="F57" s="175" t="s">
        <v>1330</v>
      </c>
      <c r="G57" s="176"/>
      <c r="H57" s="87"/>
      <c r="I57" s="63">
        <v>22.43</v>
      </c>
      <c r="J57" s="243" t="s">
        <v>165</v>
      </c>
      <c r="K57" s="244"/>
      <c r="L57" s="65">
        <v>0</v>
      </c>
      <c r="M57" s="137">
        <f t="shared" si="2"/>
        <v>0</v>
      </c>
      <c r="N57" s="48"/>
    </row>
    <row r="58" spans="1:18" s="18" customFormat="1" ht="21" customHeight="1" x14ac:dyDescent="0.25">
      <c r="A58" s="46"/>
      <c r="B58" s="47"/>
      <c r="C58" s="62" t="s">
        <v>145</v>
      </c>
      <c r="D58" s="87" t="s">
        <v>267</v>
      </c>
      <c r="E58" s="87" t="s">
        <v>262</v>
      </c>
      <c r="F58" s="175" t="s">
        <v>1328</v>
      </c>
      <c r="G58" s="176"/>
      <c r="H58" s="87"/>
      <c r="I58" s="63">
        <v>3.71</v>
      </c>
      <c r="J58" s="243" t="s">
        <v>165</v>
      </c>
      <c r="K58" s="244"/>
      <c r="L58" s="65">
        <v>0</v>
      </c>
      <c r="M58" s="137">
        <f t="shared" si="2"/>
        <v>0</v>
      </c>
      <c r="N58" s="48"/>
    </row>
    <row r="59" spans="1:18" s="18" customFormat="1" ht="21" customHeight="1" x14ac:dyDescent="0.25">
      <c r="A59" s="46"/>
      <c r="B59" s="47"/>
      <c r="C59" s="62" t="s">
        <v>146</v>
      </c>
      <c r="D59" s="87" t="s">
        <v>268</v>
      </c>
      <c r="E59" s="87" t="s">
        <v>269</v>
      </c>
      <c r="F59" s="175" t="s">
        <v>1331</v>
      </c>
      <c r="G59" s="176"/>
      <c r="H59" s="87"/>
      <c r="I59" s="63">
        <v>12.74</v>
      </c>
      <c r="J59" s="243" t="s">
        <v>165</v>
      </c>
      <c r="K59" s="244"/>
      <c r="L59" s="65">
        <v>2</v>
      </c>
      <c r="M59" s="137">
        <f t="shared" si="2"/>
        <v>0.15698587127158556</v>
      </c>
      <c r="N59" s="48"/>
    </row>
    <row r="60" spans="1:18" s="18" customFormat="1" ht="21" customHeight="1" x14ac:dyDescent="0.25">
      <c r="A60" s="46"/>
      <c r="B60" s="47"/>
      <c r="C60" s="62" t="s">
        <v>166</v>
      </c>
      <c r="D60" s="87" t="s">
        <v>270</v>
      </c>
      <c r="E60" s="87" t="s">
        <v>271</v>
      </c>
      <c r="F60" s="175" t="s">
        <v>1332</v>
      </c>
      <c r="G60" s="176"/>
      <c r="H60" s="87"/>
      <c r="I60" s="63">
        <v>9.27</v>
      </c>
      <c r="J60" s="243" t="s">
        <v>165</v>
      </c>
      <c r="K60" s="244"/>
      <c r="L60" s="65">
        <v>1</v>
      </c>
      <c r="M60" s="137">
        <f t="shared" si="2"/>
        <v>0.10787486515641856</v>
      </c>
      <c r="N60" s="48"/>
    </row>
    <row r="61" spans="1:18" s="18" customFormat="1" ht="21" customHeight="1" x14ac:dyDescent="0.25">
      <c r="A61" s="46"/>
      <c r="B61" s="47"/>
      <c r="C61" s="62" t="s">
        <v>167</v>
      </c>
      <c r="D61" s="87" t="s">
        <v>272</v>
      </c>
      <c r="E61" s="87" t="s">
        <v>269</v>
      </c>
      <c r="F61" s="175" t="s">
        <v>1331</v>
      </c>
      <c r="G61" s="176"/>
      <c r="H61" s="87"/>
      <c r="I61" s="63">
        <v>4.28</v>
      </c>
      <c r="J61" s="243" t="s">
        <v>165</v>
      </c>
      <c r="K61" s="244"/>
      <c r="L61" s="65">
        <v>0</v>
      </c>
      <c r="M61" s="137">
        <f t="shared" si="2"/>
        <v>0</v>
      </c>
      <c r="N61" s="48"/>
    </row>
    <row r="62" spans="1:18" s="18" customFormat="1" ht="21" customHeight="1" x14ac:dyDescent="0.25">
      <c r="A62" s="46"/>
      <c r="B62" s="47"/>
      <c r="C62" s="62" t="s">
        <v>187</v>
      </c>
      <c r="D62" s="87" t="s">
        <v>273</v>
      </c>
      <c r="E62" s="87" t="s">
        <v>274</v>
      </c>
      <c r="F62" s="175" t="s">
        <v>1333</v>
      </c>
      <c r="G62" s="176"/>
      <c r="H62" s="87"/>
      <c r="I62" s="63">
        <v>11.54</v>
      </c>
      <c r="J62" s="243" t="s">
        <v>165</v>
      </c>
      <c r="K62" s="244"/>
      <c r="L62" s="65">
        <v>3</v>
      </c>
      <c r="M62" s="137">
        <f t="shared" si="2"/>
        <v>0.25996533795493937</v>
      </c>
      <c r="N62" s="48"/>
    </row>
    <row r="63" spans="1:18" s="18" customFormat="1" ht="21" customHeight="1" x14ac:dyDescent="0.25">
      <c r="A63" s="46"/>
      <c r="B63" s="47"/>
      <c r="C63" s="62" t="s">
        <v>188</v>
      </c>
      <c r="D63" s="87" t="s">
        <v>275</v>
      </c>
      <c r="E63" s="87" t="s">
        <v>276</v>
      </c>
      <c r="F63" s="175" t="s">
        <v>1334</v>
      </c>
      <c r="G63" s="176"/>
      <c r="H63" s="87"/>
      <c r="I63" s="63">
        <v>5.53</v>
      </c>
      <c r="J63" s="243" t="s">
        <v>165</v>
      </c>
      <c r="K63" s="244"/>
      <c r="L63" s="65">
        <v>0</v>
      </c>
      <c r="M63" s="137">
        <f t="shared" si="2"/>
        <v>0</v>
      </c>
      <c r="N63" s="48"/>
    </row>
    <row r="64" spans="1:18" s="18" customFormat="1" ht="21" customHeight="1" x14ac:dyDescent="0.25">
      <c r="A64" s="46"/>
      <c r="B64" s="47"/>
      <c r="C64" s="62" t="s">
        <v>189</v>
      </c>
      <c r="D64" s="87" t="s">
        <v>277</v>
      </c>
      <c r="E64" s="87" t="s">
        <v>276</v>
      </c>
      <c r="F64" s="175" t="s">
        <v>1334</v>
      </c>
      <c r="G64" s="176"/>
      <c r="H64" s="87"/>
      <c r="I64" s="63">
        <v>4.24</v>
      </c>
      <c r="J64" s="243" t="s">
        <v>165</v>
      </c>
      <c r="K64" s="244"/>
      <c r="L64" s="65">
        <v>0</v>
      </c>
      <c r="M64" s="137">
        <f t="shared" si="2"/>
        <v>0</v>
      </c>
      <c r="N64" s="48"/>
    </row>
    <row r="65" spans="1:14" s="18" customFormat="1" ht="21" customHeight="1" x14ac:dyDescent="0.25">
      <c r="A65" s="46"/>
      <c r="B65" s="47"/>
      <c r="C65" s="62" t="s">
        <v>190</v>
      </c>
      <c r="D65" s="87" t="s">
        <v>278</v>
      </c>
      <c r="E65" s="87" t="s">
        <v>276</v>
      </c>
      <c r="F65" s="175" t="s">
        <v>1334</v>
      </c>
      <c r="G65" s="176"/>
      <c r="H65" s="87"/>
      <c r="I65" s="63">
        <v>7.24</v>
      </c>
      <c r="J65" s="243" t="s">
        <v>165</v>
      </c>
      <c r="K65" s="244"/>
      <c r="L65" s="65">
        <v>0</v>
      </c>
      <c r="M65" s="137">
        <f t="shared" si="2"/>
        <v>0</v>
      </c>
      <c r="N65" s="48"/>
    </row>
    <row r="66" spans="1:14" s="18" customFormat="1" ht="21" customHeight="1" x14ac:dyDescent="0.25">
      <c r="A66" s="46"/>
      <c r="B66" s="47"/>
      <c r="C66" s="62" t="s">
        <v>191</v>
      </c>
      <c r="D66" s="87" t="s">
        <v>279</v>
      </c>
      <c r="E66" s="87" t="s">
        <v>280</v>
      </c>
      <c r="F66" s="175" t="s">
        <v>1335</v>
      </c>
      <c r="G66" s="176"/>
      <c r="H66" s="87"/>
      <c r="I66" s="63">
        <v>3.53</v>
      </c>
      <c r="J66" s="243" t="s">
        <v>165</v>
      </c>
      <c r="K66" s="244"/>
      <c r="L66" s="65">
        <v>0</v>
      </c>
      <c r="M66" s="137">
        <f t="shared" si="2"/>
        <v>0</v>
      </c>
      <c r="N66" s="48"/>
    </row>
    <row r="67" spans="1:14" s="18" customFormat="1" ht="21" customHeight="1" x14ac:dyDescent="0.25">
      <c r="A67" s="46"/>
      <c r="B67" s="47"/>
      <c r="C67" s="62" t="s">
        <v>192</v>
      </c>
      <c r="D67" s="87" t="s">
        <v>281</v>
      </c>
      <c r="E67" s="87" t="s">
        <v>282</v>
      </c>
      <c r="F67" s="175" t="s">
        <v>1336</v>
      </c>
      <c r="G67" s="176"/>
      <c r="H67" s="87"/>
      <c r="I67" s="63">
        <v>3.85</v>
      </c>
      <c r="J67" s="243" t="s">
        <v>165</v>
      </c>
      <c r="K67" s="244"/>
      <c r="L67" s="65">
        <v>0</v>
      </c>
      <c r="M67" s="137">
        <f t="shared" si="2"/>
        <v>0</v>
      </c>
      <c r="N67" s="48"/>
    </row>
    <row r="68" spans="1:14" s="18" customFormat="1" ht="21" customHeight="1" x14ac:dyDescent="0.25">
      <c r="A68" s="46"/>
      <c r="B68" s="47"/>
      <c r="C68" s="62" t="s">
        <v>193</v>
      </c>
      <c r="D68" s="87" t="s">
        <v>283</v>
      </c>
      <c r="E68" s="87" t="s">
        <v>280</v>
      </c>
      <c r="F68" s="175" t="s">
        <v>1335</v>
      </c>
      <c r="G68" s="176"/>
      <c r="H68" s="87"/>
      <c r="I68" s="63">
        <v>7.15</v>
      </c>
      <c r="J68" s="243" t="s">
        <v>165</v>
      </c>
      <c r="K68" s="244"/>
      <c r="L68" s="65">
        <v>1</v>
      </c>
      <c r="M68" s="137">
        <f t="shared" si="2"/>
        <v>0.13986013986013984</v>
      </c>
      <c r="N68" s="48"/>
    </row>
    <row r="69" spans="1:14" s="18" customFormat="1" ht="21" customHeight="1" x14ac:dyDescent="0.25">
      <c r="A69" s="46"/>
      <c r="B69" s="47"/>
      <c r="C69" s="62" t="s">
        <v>194</v>
      </c>
      <c r="D69" s="87" t="s">
        <v>284</v>
      </c>
      <c r="E69" s="87" t="s">
        <v>285</v>
      </c>
      <c r="F69" s="175" t="s">
        <v>1337</v>
      </c>
      <c r="G69" s="176"/>
      <c r="H69" s="87"/>
      <c r="I69" s="63">
        <v>6.65</v>
      </c>
      <c r="J69" s="243" t="s">
        <v>165</v>
      </c>
      <c r="K69" s="244"/>
      <c r="L69" s="65">
        <v>0</v>
      </c>
      <c r="M69" s="137">
        <f t="shared" si="2"/>
        <v>0</v>
      </c>
      <c r="N69" s="48"/>
    </row>
    <row r="70" spans="1:14" s="18" customFormat="1" ht="21" customHeight="1" x14ac:dyDescent="0.25">
      <c r="A70" s="46"/>
      <c r="B70" s="47"/>
      <c r="C70" s="62" t="s">
        <v>195</v>
      </c>
      <c r="D70" s="87" t="s">
        <v>286</v>
      </c>
      <c r="E70" s="87" t="s">
        <v>287</v>
      </c>
      <c r="F70" s="175" t="s">
        <v>1338</v>
      </c>
      <c r="G70" s="176"/>
      <c r="H70" s="87"/>
      <c r="I70" s="63">
        <v>4.22</v>
      </c>
      <c r="J70" s="243" t="s">
        <v>165</v>
      </c>
      <c r="K70" s="244"/>
      <c r="L70" s="65">
        <v>0</v>
      </c>
      <c r="M70" s="137">
        <f t="shared" si="2"/>
        <v>0</v>
      </c>
      <c r="N70" s="48"/>
    </row>
    <row r="71" spans="1:14" s="18" customFormat="1" ht="21" customHeight="1" x14ac:dyDescent="0.25">
      <c r="A71" s="46"/>
      <c r="B71" s="47"/>
      <c r="C71" s="62" t="s">
        <v>196</v>
      </c>
      <c r="D71" s="87" t="s">
        <v>288</v>
      </c>
      <c r="E71" s="87" t="s">
        <v>289</v>
      </c>
      <c r="F71" s="175" t="s">
        <v>1339</v>
      </c>
      <c r="G71" s="176"/>
      <c r="H71" s="87"/>
      <c r="I71" s="63">
        <v>11.73</v>
      </c>
      <c r="J71" s="243" t="s">
        <v>165</v>
      </c>
      <c r="K71" s="244"/>
      <c r="L71" s="65">
        <v>0</v>
      </c>
      <c r="M71" s="137">
        <f t="shared" si="2"/>
        <v>0</v>
      </c>
      <c r="N71" s="48"/>
    </row>
    <row r="72" spans="1:14" s="18" customFormat="1" ht="21" customHeight="1" x14ac:dyDescent="0.25">
      <c r="A72" s="46"/>
      <c r="B72" s="47"/>
      <c r="C72" s="62" t="s">
        <v>197</v>
      </c>
      <c r="D72" s="87" t="s">
        <v>290</v>
      </c>
      <c r="E72" s="87" t="s">
        <v>289</v>
      </c>
      <c r="F72" s="175" t="s">
        <v>1339</v>
      </c>
      <c r="G72" s="176"/>
      <c r="H72" s="87"/>
      <c r="I72" s="63">
        <v>4.66</v>
      </c>
      <c r="J72" s="243" t="s">
        <v>165</v>
      </c>
      <c r="K72" s="244"/>
      <c r="L72" s="65">
        <v>0</v>
      </c>
      <c r="M72" s="137">
        <f t="shared" si="2"/>
        <v>0</v>
      </c>
      <c r="N72" s="48"/>
    </row>
    <row r="73" spans="1:14" s="18" customFormat="1" ht="21" customHeight="1" x14ac:dyDescent="0.25">
      <c r="A73" s="46"/>
      <c r="B73" s="47"/>
      <c r="C73" s="62" t="s">
        <v>198</v>
      </c>
      <c r="D73" s="87" t="s">
        <v>291</v>
      </c>
      <c r="E73" s="87" t="s">
        <v>271</v>
      </c>
      <c r="F73" s="175" t="s">
        <v>1332</v>
      </c>
      <c r="G73" s="176"/>
      <c r="H73" s="87"/>
      <c r="I73" s="63">
        <v>1.91</v>
      </c>
      <c r="J73" s="243" t="s">
        <v>165</v>
      </c>
      <c r="K73" s="244"/>
      <c r="L73" s="65">
        <v>0</v>
      </c>
      <c r="M73" s="137">
        <f t="shared" si="2"/>
        <v>0</v>
      </c>
      <c r="N73" s="48"/>
    </row>
    <row r="74" spans="1:14" s="18" customFormat="1" ht="21" customHeight="1" x14ac:dyDescent="0.25">
      <c r="A74" s="46"/>
      <c r="B74" s="47"/>
      <c r="C74" s="62" t="s">
        <v>199</v>
      </c>
      <c r="D74" s="87" t="s">
        <v>292</v>
      </c>
      <c r="E74" s="87" t="s">
        <v>293</v>
      </c>
      <c r="F74" s="175" t="s">
        <v>1340</v>
      </c>
      <c r="G74" s="176"/>
      <c r="H74" s="87"/>
      <c r="I74" s="63">
        <v>13.4</v>
      </c>
      <c r="J74" s="243" t="s">
        <v>165</v>
      </c>
      <c r="K74" s="244"/>
      <c r="L74" s="65">
        <v>0</v>
      </c>
      <c r="M74" s="137">
        <f t="shared" si="2"/>
        <v>0</v>
      </c>
      <c r="N74" s="48"/>
    </row>
    <row r="75" spans="1:14" s="18" customFormat="1" ht="21" customHeight="1" x14ac:dyDescent="0.25">
      <c r="A75" s="46"/>
      <c r="B75" s="47"/>
      <c r="C75" s="62" t="s">
        <v>200</v>
      </c>
      <c r="D75" s="87" t="s">
        <v>294</v>
      </c>
      <c r="E75" s="87" t="s">
        <v>295</v>
      </c>
      <c r="F75" s="175" t="s">
        <v>1341</v>
      </c>
      <c r="G75" s="176"/>
      <c r="H75" s="87"/>
      <c r="I75" s="63">
        <v>17.37</v>
      </c>
      <c r="J75" s="243" t="s">
        <v>165</v>
      </c>
      <c r="K75" s="244"/>
      <c r="L75" s="65">
        <v>3</v>
      </c>
      <c r="M75" s="137">
        <f t="shared" si="2"/>
        <v>0.17271157167530224</v>
      </c>
      <c r="N75" s="48"/>
    </row>
    <row r="76" spans="1:14" s="18" customFormat="1" ht="21" customHeight="1" x14ac:dyDescent="0.25">
      <c r="A76" s="46"/>
      <c r="B76" s="47"/>
      <c r="C76" s="62" t="s">
        <v>201</v>
      </c>
      <c r="D76" s="87" t="s">
        <v>296</v>
      </c>
      <c r="E76" s="87" t="s">
        <v>289</v>
      </c>
      <c r="F76" s="175" t="s">
        <v>1339</v>
      </c>
      <c r="G76" s="176"/>
      <c r="H76" s="87"/>
      <c r="I76" s="63">
        <v>1.1499999999999999</v>
      </c>
      <c r="J76" s="243" t="s">
        <v>165</v>
      </c>
      <c r="K76" s="244"/>
      <c r="L76" s="65">
        <v>0</v>
      </c>
      <c r="M76" s="137">
        <f t="shared" si="2"/>
        <v>0</v>
      </c>
      <c r="N76" s="48"/>
    </row>
    <row r="77" spans="1:14" s="18" customFormat="1" ht="21" customHeight="1" x14ac:dyDescent="0.25">
      <c r="A77" s="46"/>
      <c r="B77" s="47"/>
      <c r="C77" s="62" t="s">
        <v>202</v>
      </c>
      <c r="D77" s="87" t="s">
        <v>297</v>
      </c>
      <c r="E77" s="87" t="s">
        <v>289</v>
      </c>
      <c r="F77" s="175" t="s">
        <v>1339</v>
      </c>
      <c r="G77" s="176"/>
      <c r="H77" s="87"/>
      <c r="I77" s="63">
        <v>1.77</v>
      </c>
      <c r="J77" s="243" t="s">
        <v>165</v>
      </c>
      <c r="K77" s="244"/>
      <c r="L77" s="65">
        <v>0</v>
      </c>
      <c r="M77" s="137">
        <f t="shared" si="2"/>
        <v>0</v>
      </c>
      <c r="N77" s="48"/>
    </row>
    <row r="78" spans="1:14" s="18" customFormat="1" ht="21" customHeight="1" x14ac:dyDescent="0.25">
      <c r="A78" s="46"/>
      <c r="B78" s="47"/>
      <c r="C78" s="62" t="s">
        <v>203</v>
      </c>
      <c r="D78" s="87" t="s">
        <v>298</v>
      </c>
      <c r="E78" s="87" t="s">
        <v>299</v>
      </c>
      <c r="F78" s="175" t="s">
        <v>1342</v>
      </c>
      <c r="G78" s="176"/>
      <c r="H78" s="87"/>
      <c r="I78" s="63">
        <v>7.04</v>
      </c>
      <c r="J78" s="243" t="s">
        <v>165</v>
      </c>
      <c r="K78" s="244"/>
      <c r="L78" s="65">
        <v>0</v>
      </c>
      <c r="M78" s="137">
        <f t="shared" si="2"/>
        <v>0</v>
      </c>
      <c r="N78" s="48"/>
    </row>
    <row r="79" spans="1:14" s="18" customFormat="1" ht="21" customHeight="1" x14ac:dyDescent="0.25">
      <c r="A79" s="46"/>
      <c r="B79" s="47"/>
      <c r="C79" s="62" t="s">
        <v>204</v>
      </c>
      <c r="D79" s="87" t="s">
        <v>300</v>
      </c>
      <c r="E79" s="87" t="s">
        <v>301</v>
      </c>
      <c r="F79" s="175" t="s">
        <v>1343</v>
      </c>
      <c r="G79" s="176"/>
      <c r="H79" s="87"/>
      <c r="I79" s="63">
        <v>2.95</v>
      </c>
      <c r="J79" s="243" t="s">
        <v>165</v>
      </c>
      <c r="K79" s="244"/>
      <c r="L79" s="65">
        <v>0</v>
      </c>
      <c r="M79" s="137">
        <f t="shared" si="2"/>
        <v>0</v>
      </c>
      <c r="N79" s="48"/>
    </row>
    <row r="80" spans="1:14" s="18" customFormat="1" ht="21" customHeight="1" x14ac:dyDescent="0.25">
      <c r="A80" s="46"/>
      <c r="B80" s="47"/>
      <c r="C80" s="62" t="s">
        <v>205</v>
      </c>
      <c r="D80" s="87" t="s">
        <v>302</v>
      </c>
      <c r="E80" s="87" t="s">
        <v>303</v>
      </c>
      <c r="F80" s="175" t="s">
        <v>1343</v>
      </c>
      <c r="G80" s="176"/>
      <c r="H80" s="87"/>
      <c r="I80" s="63">
        <v>9.93</v>
      </c>
      <c r="J80" s="243" t="s">
        <v>165</v>
      </c>
      <c r="K80" s="244"/>
      <c r="L80" s="65">
        <v>0</v>
      </c>
      <c r="M80" s="137">
        <f t="shared" si="2"/>
        <v>0</v>
      </c>
      <c r="N80" s="48"/>
    </row>
    <row r="81" spans="1:14" s="18" customFormat="1" ht="21" customHeight="1" x14ac:dyDescent="0.25">
      <c r="A81" s="46"/>
      <c r="B81" s="47"/>
      <c r="C81" s="62" t="s">
        <v>206</v>
      </c>
      <c r="D81" s="87" t="s">
        <v>304</v>
      </c>
      <c r="E81" s="87" t="s">
        <v>280</v>
      </c>
      <c r="F81" s="175" t="s">
        <v>1335</v>
      </c>
      <c r="G81" s="176"/>
      <c r="H81" s="87"/>
      <c r="I81" s="63">
        <v>1.71</v>
      </c>
      <c r="J81" s="243" t="s">
        <v>165</v>
      </c>
      <c r="K81" s="244"/>
      <c r="L81" s="65">
        <v>0</v>
      </c>
      <c r="M81" s="137">
        <f t="shared" si="2"/>
        <v>0</v>
      </c>
      <c r="N81" s="48"/>
    </row>
    <row r="82" spans="1:14" s="18" customFormat="1" ht="21" customHeight="1" x14ac:dyDescent="0.25">
      <c r="A82" s="46"/>
      <c r="B82" s="47"/>
      <c r="C82" s="62" t="s">
        <v>207</v>
      </c>
      <c r="D82" s="87" t="s">
        <v>305</v>
      </c>
      <c r="E82" s="87" t="s">
        <v>183</v>
      </c>
      <c r="F82" s="175" t="s">
        <v>1344</v>
      </c>
      <c r="G82" s="176"/>
      <c r="H82" s="87"/>
      <c r="I82" s="63">
        <v>1.71</v>
      </c>
      <c r="J82" s="243" t="s">
        <v>165</v>
      </c>
      <c r="K82" s="244"/>
      <c r="L82" s="65">
        <v>0</v>
      </c>
      <c r="M82" s="137">
        <f t="shared" si="2"/>
        <v>0</v>
      </c>
      <c r="N82" s="48"/>
    </row>
    <row r="83" spans="1:14" s="18" customFormat="1" ht="21" customHeight="1" x14ac:dyDescent="0.25">
      <c r="A83" s="46"/>
      <c r="B83" s="47"/>
      <c r="C83" s="62" t="s">
        <v>208</v>
      </c>
      <c r="D83" s="87" t="s">
        <v>306</v>
      </c>
      <c r="E83" s="87" t="s">
        <v>271</v>
      </c>
      <c r="F83" s="175" t="s">
        <v>1332</v>
      </c>
      <c r="G83" s="176"/>
      <c r="H83" s="87"/>
      <c r="I83" s="63">
        <v>2.29</v>
      </c>
      <c r="J83" s="243" t="s">
        <v>165</v>
      </c>
      <c r="K83" s="244"/>
      <c r="L83" s="65">
        <v>1</v>
      </c>
      <c r="M83" s="137">
        <f t="shared" si="2"/>
        <v>0.4366812227074236</v>
      </c>
      <c r="N83" s="48"/>
    </row>
    <row r="84" spans="1:14" s="18" customFormat="1" ht="21" customHeight="1" x14ac:dyDescent="0.25">
      <c r="A84" s="46"/>
      <c r="B84" s="47"/>
      <c r="C84" s="62" t="s">
        <v>209</v>
      </c>
      <c r="D84" s="87" t="s">
        <v>307</v>
      </c>
      <c r="E84" s="87" t="s">
        <v>262</v>
      </c>
      <c r="F84" s="175" t="s">
        <v>1328</v>
      </c>
      <c r="G84" s="176"/>
      <c r="H84" s="87"/>
      <c r="I84" s="63">
        <v>4.8099999999999996</v>
      </c>
      <c r="J84" s="243" t="s">
        <v>165</v>
      </c>
      <c r="K84" s="244"/>
      <c r="L84" s="65">
        <v>0</v>
      </c>
      <c r="M84" s="137">
        <f t="shared" si="2"/>
        <v>0</v>
      </c>
      <c r="N84" s="48"/>
    </row>
    <row r="85" spans="1:14" s="18" customFormat="1" ht="21" customHeight="1" x14ac:dyDescent="0.25">
      <c r="A85" s="46"/>
      <c r="B85" s="47"/>
      <c r="C85" s="62" t="s">
        <v>210</v>
      </c>
      <c r="D85" s="87" t="s">
        <v>308</v>
      </c>
      <c r="E85" s="87" t="s">
        <v>309</v>
      </c>
      <c r="F85" s="175" t="s">
        <v>1345</v>
      </c>
      <c r="G85" s="176"/>
      <c r="H85" s="87"/>
      <c r="I85" s="63">
        <v>3.32</v>
      </c>
      <c r="J85" s="243" t="s">
        <v>165</v>
      </c>
      <c r="K85" s="244"/>
      <c r="L85" s="65">
        <v>0</v>
      </c>
      <c r="M85" s="137">
        <f t="shared" si="2"/>
        <v>0</v>
      </c>
      <c r="N85" s="48"/>
    </row>
    <row r="86" spans="1:14" s="18" customFormat="1" ht="21" customHeight="1" x14ac:dyDescent="0.25">
      <c r="A86" s="46"/>
      <c r="B86" s="47"/>
      <c r="C86" s="62" t="s">
        <v>211</v>
      </c>
      <c r="D86" s="87" t="s">
        <v>310</v>
      </c>
      <c r="E86" s="87" t="s">
        <v>311</v>
      </c>
      <c r="F86" s="175" t="s">
        <v>1346</v>
      </c>
      <c r="G86" s="176"/>
      <c r="H86" s="87"/>
      <c r="I86" s="63">
        <v>4.6500000000000004</v>
      </c>
      <c r="J86" s="243" t="s">
        <v>165</v>
      </c>
      <c r="K86" s="244"/>
      <c r="L86" s="65">
        <v>0</v>
      </c>
      <c r="M86" s="137">
        <f t="shared" si="2"/>
        <v>0</v>
      </c>
      <c r="N86" s="48"/>
    </row>
    <row r="87" spans="1:14" s="18" customFormat="1" ht="21" customHeight="1" x14ac:dyDescent="0.25">
      <c r="A87" s="46"/>
      <c r="B87" s="47"/>
      <c r="C87" s="62" t="s">
        <v>212</v>
      </c>
      <c r="D87" s="87" t="s">
        <v>312</v>
      </c>
      <c r="E87" s="87" t="s">
        <v>311</v>
      </c>
      <c r="F87" s="175" t="s">
        <v>1346</v>
      </c>
      <c r="G87" s="176"/>
      <c r="H87" s="87"/>
      <c r="I87" s="63">
        <v>2.67</v>
      </c>
      <c r="J87" s="243" t="s">
        <v>165</v>
      </c>
      <c r="K87" s="244"/>
      <c r="L87" s="65">
        <v>1</v>
      </c>
      <c r="M87" s="137">
        <f t="shared" si="2"/>
        <v>0.37453183520599254</v>
      </c>
      <c r="N87" s="48"/>
    </row>
    <row r="88" spans="1:14" s="18" customFormat="1" ht="21" customHeight="1" x14ac:dyDescent="0.25">
      <c r="A88" s="46"/>
      <c r="B88" s="47"/>
      <c r="C88" s="62" t="s">
        <v>213</v>
      </c>
      <c r="D88" s="87" t="s">
        <v>313</v>
      </c>
      <c r="E88" s="87" t="s">
        <v>285</v>
      </c>
      <c r="F88" s="175" t="s">
        <v>1337</v>
      </c>
      <c r="G88" s="176"/>
      <c r="H88" s="87"/>
      <c r="I88" s="63">
        <v>3.55</v>
      </c>
      <c r="J88" s="243" t="s">
        <v>165</v>
      </c>
      <c r="K88" s="244"/>
      <c r="L88" s="65">
        <v>0</v>
      </c>
      <c r="M88" s="137">
        <f t="shared" si="2"/>
        <v>0</v>
      </c>
      <c r="N88" s="48"/>
    </row>
    <row r="89" spans="1:14" s="18" customFormat="1" ht="21" customHeight="1" x14ac:dyDescent="0.25">
      <c r="A89" s="46"/>
      <c r="B89" s="47"/>
      <c r="C89" s="62" t="s">
        <v>214</v>
      </c>
      <c r="D89" s="87" t="s">
        <v>314</v>
      </c>
      <c r="E89" s="87" t="s">
        <v>262</v>
      </c>
      <c r="F89" s="175" t="s">
        <v>1328</v>
      </c>
      <c r="G89" s="176"/>
      <c r="H89" s="87"/>
      <c r="I89" s="63">
        <v>3.72</v>
      </c>
      <c r="J89" s="243" t="s">
        <v>165</v>
      </c>
      <c r="K89" s="244"/>
      <c r="L89" s="65">
        <v>0</v>
      </c>
      <c r="M89" s="137">
        <f t="shared" si="2"/>
        <v>0</v>
      </c>
      <c r="N89" s="48"/>
    </row>
    <row r="90" spans="1:14" s="18" customFormat="1" ht="21" customHeight="1" x14ac:dyDescent="0.25">
      <c r="A90" s="46"/>
      <c r="B90" s="47"/>
      <c r="C90" s="62" t="s">
        <v>215</v>
      </c>
      <c r="D90" s="87" t="s">
        <v>315</v>
      </c>
      <c r="E90" s="87" t="s">
        <v>316</v>
      </c>
      <c r="F90" s="175" t="s">
        <v>1347</v>
      </c>
      <c r="G90" s="176"/>
      <c r="H90" s="87"/>
      <c r="I90" s="63">
        <v>9.66</v>
      </c>
      <c r="J90" s="243" t="s">
        <v>165</v>
      </c>
      <c r="K90" s="244"/>
      <c r="L90" s="65">
        <v>0</v>
      </c>
      <c r="M90" s="137">
        <f t="shared" si="2"/>
        <v>0</v>
      </c>
      <c r="N90" s="48"/>
    </row>
    <row r="91" spans="1:14" s="18" customFormat="1" ht="21" customHeight="1" x14ac:dyDescent="0.25">
      <c r="A91" s="46"/>
      <c r="B91" s="47"/>
      <c r="C91" s="62" t="s">
        <v>216</v>
      </c>
      <c r="D91" s="87" t="s">
        <v>317</v>
      </c>
      <c r="E91" s="87" t="s">
        <v>289</v>
      </c>
      <c r="F91" s="175" t="s">
        <v>1339</v>
      </c>
      <c r="G91" s="176"/>
      <c r="H91" s="87"/>
      <c r="I91" s="63">
        <v>3.34</v>
      </c>
      <c r="J91" s="243" t="s">
        <v>165</v>
      </c>
      <c r="K91" s="244"/>
      <c r="L91" s="65">
        <v>0</v>
      </c>
      <c r="M91" s="137">
        <f t="shared" si="2"/>
        <v>0</v>
      </c>
      <c r="N91" s="48"/>
    </row>
    <row r="92" spans="1:14" s="18" customFormat="1" ht="21" customHeight="1" x14ac:dyDescent="0.25">
      <c r="A92" s="46"/>
      <c r="B92" s="47"/>
      <c r="C92" s="62" t="s">
        <v>217</v>
      </c>
      <c r="D92" s="87" t="s">
        <v>318</v>
      </c>
      <c r="E92" s="87" t="s">
        <v>319</v>
      </c>
      <c r="F92" s="175" t="s">
        <v>1348</v>
      </c>
      <c r="G92" s="176"/>
      <c r="H92" s="87"/>
      <c r="I92" s="63">
        <v>25.2</v>
      </c>
      <c r="J92" s="243" t="s">
        <v>165</v>
      </c>
      <c r="K92" s="244"/>
      <c r="L92" s="65">
        <v>3</v>
      </c>
      <c r="M92" s="137">
        <f t="shared" si="2"/>
        <v>0.11904761904761905</v>
      </c>
      <c r="N92" s="48"/>
    </row>
    <row r="93" spans="1:14" s="18" customFormat="1" ht="21" customHeight="1" x14ac:dyDescent="0.25">
      <c r="A93" s="46"/>
      <c r="B93" s="47"/>
      <c r="C93" s="62" t="s">
        <v>218</v>
      </c>
      <c r="D93" s="87" t="s">
        <v>320</v>
      </c>
      <c r="E93" s="87" t="s">
        <v>321</v>
      </c>
      <c r="F93" s="175" t="s">
        <v>1349</v>
      </c>
      <c r="G93" s="176"/>
      <c r="H93" s="87"/>
      <c r="I93" s="63">
        <v>4.04</v>
      </c>
      <c r="J93" s="243" t="s">
        <v>165</v>
      </c>
      <c r="K93" s="244"/>
      <c r="L93" s="65">
        <v>1</v>
      </c>
      <c r="M93" s="137">
        <f t="shared" si="2"/>
        <v>0.24752475247524752</v>
      </c>
      <c r="N93" s="48"/>
    </row>
    <row r="94" spans="1:14" s="18" customFormat="1" ht="21" customHeight="1" x14ac:dyDescent="0.25">
      <c r="A94" s="46"/>
      <c r="B94" s="47"/>
      <c r="C94" s="62" t="s">
        <v>219</v>
      </c>
      <c r="D94" s="87" t="s">
        <v>322</v>
      </c>
      <c r="E94" s="87" t="s">
        <v>323</v>
      </c>
      <c r="F94" s="175" t="s">
        <v>1344</v>
      </c>
      <c r="G94" s="176"/>
      <c r="H94" s="87"/>
      <c r="I94" s="63">
        <v>1.24</v>
      </c>
      <c r="J94" s="243" t="s">
        <v>165</v>
      </c>
      <c r="K94" s="244"/>
      <c r="L94" s="65">
        <v>0</v>
      </c>
      <c r="M94" s="137">
        <f t="shared" si="2"/>
        <v>0</v>
      </c>
      <c r="N94" s="48"/>
    </row>
    <row r="95" spans="1:14" s="18" customFormat="1" ht="21" customHeight="1" x14ac:dyDescent="0.25">
      <c r="A95" s="46"/>
      <c r="B95" s="47"/>
      <c r="C95" s="62" t="s">
        <v>220</v>
      </c>
      <c r="D95" s="87" t="s">
        <v>324</v>
      </c>
      <c r="E95" s="87" t="s">
        <v>325</v>
      </c>
      <c r="F95" s="175" t="s">
        <v>1350</v>
      </c>
      <c r="G95" s="176"/>
      <c r="H95" s="87"/>
      <c r="I95" s="63">
        <v>4.2699999999999996</v>
      </c>
      <c r="J95" s="243" t="s">
        <v>165</v>
      </c>
      <c r="K95" s="244"/>
      <c r="L95" s="65">
        <v>0</v>
      </c>
      <c r="M95" s="137">
        <f t="shared" si="2"/>
        <v>0</v>
      </c>
      <c r="N95" s="48"/>
    </row>
    <row r="96" spans="1:14" s="18" customFormat="1" ht="21" customHeight="1" x14ac:dyDescent="0.25">
      <c r="A96" s="46"/>
      <c r="B96" s="47"/>
      <c r="C96" s="62" t="s">
        <v>221</v>
      </c>
      <c r="D96" s="87" t="s">
        <v>326</v>
      </c>
      <c r="E96" s="87" t="s">
        <v>327</v>
      </c>
      <c r="F96" s="175" t="s">
        <v>1351</v>
      </c>
      <c r="G96" s="176"/>
      <c r="H96" s="87"/>
      <c r="I96" s="63">
        <v>1.5</v>
      </c>
      <c r="J96" s="243" t="s">
        <v>165</v>
      </c>
      <c r="K96" s="244"/>
      <c r="L96" s="65">
        <v>0</v>
      </c>
      <c r="M96" s="137">
        <f t="shared" si="2"/>
        <v>0</v>
      </c>
      <c r="N96" s="48"/>
    </row>
    <row r="97" spans="1:14" s="18" customFormat="1" ht="21" customHeight="1" x14ac:dyDescent="0.25">
      <c r="A97" s="46"/>
      <c r="B97" s="47"/>
      <c r="C97" s="62" t="s">
        <v>222</v>
      </c>
      <c r="D97" s="87" t="s">
        <v>328</v>
      </c>
      <c r="E97" s="87" t="s">
        <v>327</v>
      </c>
      <c r="F97" s="175" t="s">
        <v>1351</v>
      </c>
      <c r="G97" s="176"/>
      <c r="H97" s="87"/>
      <c r="I97" s="63">
        <v>2.77</v>
      </c>
      <c r="J97" s="243" t="s">
        <v>165</v>
      </c>
      <c r="K97" s="244"/>
      <c r="L97" s="65">
        <v>0</v>
      </c>
      <c r="M97" s="137">
        <f t="shared" si="2"/>
        <v>0</v>
      </c>
      <c r="N97" s="48"/>
    </row>
    <row r="98" spans="1:14" s="18" customFormat="1" ht="21" customHeight="1" x14ac:dyDescent="0.25">
      <c r="A98" s="46"/>
      <c r="B98" s="47"/>
      <c r="C98" s="62" t="s">
        <v>223</v>
      </c>
      <c r="D98" s="87" t="s">
        <v>329</v>
      </c>
      <c r="E98" s="87" t="s">
        <v>327</v>
      </c>
      <c r="F98" s="175" t="s">
        <v>1351</v>
      </c>
      <c r="G98" s="176"/>
      <c r="H98" s="87"/>
      <c r="I98" s="63">
        <v>5.32</v>
      </c>
      <c r="J98" s="243" t="s">
        <v>165</v>
      </c>
      <c r="K98" s="244"/>
      <c r="L98" s="65">
        <v>0</v>
      </c>
      <c r="M98" s="137">
        <f t="shared" si="2"/>
        <v>0</v>
      </c>
      <c r="N98" s="48"/>
    </row>
    <row r="99" spans="1:14" s="18" customFormat="1" ht="21" customHeight="1" x14ac:dyDescent="0.25">
      <c r="A99" s="46"/>
      <c r="B99" s="47"/>
      <c r="C99" s="62" t="s">
        <v>224</v>
      </c>
      <c r="D99" s="87" t="s">
        <v>330</v>
      </c>
      <c r="E99" s="87" t="s">
        <v>331</v>
      </c>
      <c r="F99" s="175" t="s">
        <v>1352</v>
      </c>
      <c r="G99" s="176"/>
      <c r="H99" s="87"/>
      <c r="I99" s="63">
        <v>2.2400000000000002</v>
      </c>
      <c r="J99" s="243" t="s">
        <v>165</v>
      </c>
      <c r="K99" s="244"/>
      <c r="L99" s="65">
        <v>0</v>
      </c>
      <c r="M99" s="137">
        <f t="shared" si="2"/>
        <v>0</v>
      </c>
      <c r="N99" s="48"/>
    </row>
    <row r="100" spans="1:14" s="18" customFormat="1" ht="21" customHeight="1" x14ac:dyDescent="0.25">
      <c r="A100" s="46"/>
      <c r="B100" s="47"/>
      <c r="C100" s="62" t="s">
        <v>225</v>
      </c>
      <c r="D100" s="87" t="s">
        <v>332</v>
      </c>
      <c r="E100" s="87" t="s">
        <v>323</v>
      </c>
      <c r="F100" s="175" t="s">
        <v>1344</v>
      </c>
      <c r="G100" s="176"/>
      <c r="H100" s="87"/>
      <c r="I100" s="63">
        <v>5.27</v>
      </c>
      <c r="J100" s="243" t="s">
        <v>165</v>
      </c>
      <c r="K100" s="244"/>
      <c r="L100" s="65">
        <v>0</v>
      </c>
      <c r="M100" s="137">
        <f t="shared" si="2"/>
        <v>0</v>
      </c>
      <c r="N100" s="48"/>
    </row>
    <row r="101" spans="1:14" s="18" customFormat="1" ht="21" customHeight="1" x14ac:dyDescent="0.25">
      <c r="A101" s="46"/>
      <c r="B101" s="47"/>
      <c r="C101" s="62" t="s">
        <v>226</v>
      </c>
      <c r="D101" s="87" t="s">
        <v>333</v>
      </c>
      <c r="E101" s="87" t="s">
        <v>334</v>
      </c>
      <c r="F101" s="175" t="s">
        <v>1353</v>
      </c>
      <c r="G101" s="176"/>
      <c r="H101" s="87"/>
      <c r="I101" s="63">
        <v>15.28</v>
      </c>
      <c r="J101" s="243" t="s">
        <v>165</v>
      </c>
      <c r="K101" s="244"/>
      <c r="L101" s="65">
        <v>0</v>
      </c>
      <c r="M101" s="137">
        <f t="shared" si="2"/>
        <v>0</v>
      </c>
      <c r="N101" s="48"/>
    </row>
    <row r="102" spans="1:14" s="18" customFormat="1" ht="21" customHeight="1" x14ac:dyDescent="0.25">
      <c r="A102" s="46"/>
      <c r="B102" s="47"/>
      <c r="C102" s="62" t="s">
        <v>227</v>
      </c>
      <c r="D102" s="87" t="s">
        <v>335</v>
      </c>
      <c r="E102" s="87" t="s">
        <v>301</v>
      </c>
      <c r="F102" s="175" t="s">
        <v>1343</v>
      </c>
      <c r="G102" s="176"/>
      <c r="H102" s="87"/>
      <c r="I102" s="63">
        <v>1.1100000000000001</v>
      </c>
      <c r="J102" s="243" t="s">
        <v>165</v>
      </c>
      <c r="K102" s="244"/>
      <c r="L102" s="65">
        <v>0</v>
      </c>
      <c r="M102" s="137">
        <f t="shared" si="2"/>
        <v>0</v>
      </c>
      <c r="N102" s="48"/>
    </row>
    <row r="103" spans="1:14" s="18" customFormat="1" ht="21" customHeight="1" x14ac:dyDescent="0.25">
      <c r="A103" s="46"/>
      <c r="B103" s="47"/>
      <c r="C103" s="62" t="s">
        <v>228</v>
      </c>
      <c r="D103" s="87" t="s">
        <v>336</v>
      </c>
      <c r="E103" s="87" t="s">
        <v>331</v>
      </c>
      <c r="F103" s="175" t="s">
        <v>1352</v>
      </c>
      <c r="G103" s="176"/>
      <c r="H103" s="87"/>
      <c r="I103" s="63">
        <v>1.7</v>
      </c>
      <c r="J103" s="243" t="s">
        <v>165</v>
      </c>
      <c r="K103" s="244"/>
      <c r="L103" s="65">
        <v>0</v>
      </c>
      <c r="M103" s="137">
        <f t="shared" si="2"/>
        <v>0</v>
      </c>
      <c r="N103" s="48"/>
    </row>
    <row r="104" spans="1:14" s="18" customFormat="1" ht="21" customHeight="1" x14ac:dyDescent="0.25">
      <c r="A104" s="46"/>
      <c r="B104" s="47"/>
      <c r="C104" s="62" t="s">
        <v>229</v>
      </c>
      <c r="D104" s="87" t="s">
        <v>337</v>
      </c>
      <c r="E104" s="87" t="s">
        <v>285</v>
      </c>
      <c r="F104" s="175" t="s">
        <v>1337</v>
      </c>
      <c r="G104" s="176"/>
      <c r="H104" s="87"/>
      <c r="I104" s="63">
        <v>2.63</v>
      </c>
      <c r="J104" s="243" t="s">
        <v>165</v>
      </c>
      <c r="K104" s="244"/>
      <c r="L104" s="65">
        <v>0</v>
      </c>
      <c r="M104" s="137">
        <f t="shared" si="2"/>
        <v>0</v>
      </c>
      <c r="N104" s="48"/>
    </row>
    <row r="105" spans="1:14" s="18" customFormat="1" ht="21" customHeight="1" x14ac:dyDescent="0.25">
      <c r="A105" s="46"/>
      <c r="B105" s="47"/>
      <c r="C105" s="62" t="s">
        <v>230</v>
      </c>
      <c r="D105" s="87" t="s">
        <v>338</v>
      </c>
      <c r="E105" s="87" t="s">
        <v>339</v>
      </c>
      <c r="F105" s="175" t="s">
        <v>1354</v>
      </c>
      <c r="G105" s="176"/>
      <c r="H105" s="87"/>
      <c r="I105" s="63">
        <v>10.02</v>
      </c>
      <c r="J105" s="243" t="s">
        <v>165</v>
      </c>
      <c r="K105" s="244"/>
      <c r="L105" s="65">
        <v>1</v>
      </c>
      <c r="M105" s="137">
        <f t="shared" si="2"/>
        <v>9.9800399201596807E-2</v>
      </c>
      <c r="N105" s="48"/>
    </row>
    <row r="106" spans="1:14" s="18" customFormat="1" ht="21" customHeight="1" x14ac:dyDescent="0.25">
      <c r="A106" s="46"/>
      <c r="B106" s="47"/>
      <c r="C106" s="62" t="s">
        <v>231</v>
      </c>
      <c r="D106" s="87" t="s">
        <v>340</v>
      </c>
      <c r="E106" s="87" t="s">
        <v>341</v>
      </c>
      <c r="F106" s="175" t="s">
        <v>1355</v>
      </c>
      <c r="G106" s="176"/>
      <c r="H106" s="87"/>
      <c r="I106" s="63">
        <v>12.4</v>
      </c>
      <c r="J106" s="243" t="s">
        <v>165</v>
      </c>
      <c r="K106" s="244"/>
      <c r="L106" s="65">
        <v>0</v>
      </c>
      <c r="M106" s="137">
        <f t="shared" si="2"/>
        <v>0</v>
      </c>
      <c r="N106" s="48"/>
    </row>
    <row r="107" spans="1:14" s="18" customFormat="1" ht="21" customHeight="1" x14ac:dyDescent="0.25">
      <c r="A107" s="46"/>
      <c r="B107" s="47"/>
      <c r="C107" s="62" t="s">
        <v>232</v>
      </c>
      <c r="D107" s="87" t="s">
        <v>342</v>
      </c>
      <c r="E107" s="87" t="s">
        <v>323</v>
      </c>
      <c r="F107" s="175" t="s">
        <v>1344</v>
      </c>
      <c r="G107" s="176"/>
      <c r="H107" s="87"/>
      <c r="I107" s="63">
        <v>1.84</v>
      </c>
      <c r="J107" s="243" t="s">
        <v>165</v>
      </c>
      <c r="K107" s="244"/>
      <c r="L107" s="65">
        <v>0</v>
      </c>
      <c r="M107" s="137">
        <f t="shared" si="2"/>
        <v>0</v>
      </c>
      <c r="N107" s="48"/>
    </row>
    <row r="108" spans="1:14" s="18" customFormat="1" ht="21" customHeight="1" x14ac:dyDescent="0.25">
      <c r="A108" s="46"/>
      <c r="B108" s="47"/>
      <c r="C108" s="62" t="s">
        <v>233</v>
      </c>
      <c r="D108" s="87" t="s">
        <v>343</v>
      </c>
      <c r="E108" s="87" t="s">
        <v>344</v>
      </c>
      <c r="F108" s="175" t="s">
        <v>1356</v>
      </c>
      <c r="G108" s="176"/>
      <c r="H108" s="87"/>
      <c r="I108" s="63">
        <v>5.52</v>
      </c>
      <c r="J108" s="243" t="s">
        <v>165</v>
      </c>
      <c r="K108" s="244"/>
      <c r="L108" s="65">
        <v>0</v>
      </c>
      <c r="M108" s="137">
        <f t="shared" si="2"/>
        <v>0</v>
      </c>
      <c r="N108" s="48"/>
    </row>
    <row r="109" spans="1:14" s="18" customFormat="1" ht="21" customHeight="1" x14ac:dyDescent="0.25">
      <c r="A109" s="46"/>
      <c r="B109" s="47"/>
      <c r="C109" s="62" t="s">
        <v>234</v>
      </c>
      <c r="D109" s="87" t="s">
        <v>345</v>
      </c>
      <c r="E109" s="87" t="s">
        <v>309</v>
      </c>
      <c r="F109" s="175" t="s">
        <v>1345</v>
      </c>
      <c r="G109" s="176"/>
      <c r="H109" s="87"/>
      <c r="I109" s="63">
        <v>2.0499999999999998</v>
      </c>
      <c r="J109" s="243" t="s">
        <v>165</v>
      </c>
      <c r="K109" s="244"/>
      <c r="L109" s="65">
        <v>0</v>
      </c>
      <c r="M109" s="137">
        <f t="shared" si="2"/>
        <v>0</v>
      </c>
      <c r="N109" s="48"/>
    </row>
    <row r="110" spans="1:14" s="18" customFormat="1" ht="21" customHeight="1" x14ac:dyDescent="0.25">
      <c r="A110" s="46"/>
      <c r="B110" s="47"/>
      <c r="C110" s="62" t="s">
        <v>235</v>
      </c>
      <c r="D110" s="87" t="s">
        <v>346</v>
      </c>
      <c r="E110" s="87" t="s">
        <v>331</v>
      </c>
      <c r="F110" s="175" t="s">
        <v>1352</v>
      </c>
      <c r="G110" s="176"/>
      <c r="H110" s="87"/>
      <c r="I110" s="63">
        <v>7.39</v>
      </c>
      <c r="J110" s="243" t="s">
        <v>165</v>
      </c>
      <c r="K110" s="244"/>
      <c r="L110" s="65">
        <v>0</v>
      </c>
      <c r="M110" s="137">
        <f t="shared" si="2"/>
        <v>0</v>
      </c>
      <c r="N110" s="48"/>
    </row>
    <row r="111" spans="1:14" s="18" customFormat="1" ht="21" customHeight="1" x14ac:dyDescent="0.25">
      <c r="A111" s="46"/>
      <c r="B111" s="47"/>
      <c r="C111" s="62" t="s">
        <v>236</v>
      </c>
      <c r="D111" s="87" t="s">
        <v>347</v>
      </c>
      <c r="E111" s="87" t="s">
        <v>331</v>
      </c>
      <c r="F111" s="175" t="s">
        <v>1352</v>
      </c>
      <c r="G111" s="176"/>
      <c r="H111" s="87"/>
      <c r="I111" s="63">
        <v>3.58</v>
      </c>
      <c r="J111" s="243" t="s">
        <v>165</v>
      </c>
      <c r="K111" s="244"/>
      <c r="L111" s="65">
        <v>0</v>
      </c>
      <c r="M111" s="137">
        <f t="shared" si="2"/>
        <v>0</v>
      </c>
      <c r="N111" s="48"/>
    </row>
    <row r="112" spans="1:14" s="18" customFormat="1" ht="21" customHeight="1" x14ac:dyDescent="0.25">
      <c r="A112" s="46"/>
      <c r="B112" s="47"/>
      <c r="C112" s="62" t="s">
        <v>237</v>
      </c>
      <c r="D112" s="87" t="s">
        <v>348</v>
      </c>
      <c r="E112" s="87" t="s">
        <v>331</v>
      </c>
      <c r="F112" s="175" t="s">
        <v>1352</v>
      </c>
      <c r="G112" s="176"/>
      <c r="H112" s="87"/>
      <c r="I112" s="63">
        <v>3.18</v>
      </c>
      <c r="J112" s="243" t="s">
        <v>165</v>
      </c>
      <c r="K112" s="244"/>
      <c r="L112" s="65">
        <v>0</v>
      </c>
      <c r="M112" s="137">
        <f t="shared" si="2"/>
        <v>0</v>
      </c>
      <c r="N112" s="48"/>
    </row>
    <row r="113" spans="1:14" s="18" customFormat="1" ht="21" customHeight="1" x14ac:dyDescent="0.25">
      <c r="A113" s="46"/>
      <c r="B113" s="47"/>
      <c r="C113" s="62" t="s">
        <v>238</v>
      </c>
      <c r="D113" s="87" t="s">
        <v>349</v>
      </c>
      <c r="E113" s="87" t="s">
        <v>350</v>
      </c>
      <c r="F113" s="175" t="s">
        <v>1357</v>
      </c>
      <c r="G113" s="176"/>
      <c r="H113" s="87"/>
      <c r="I113" s="63">
        <v>2.94</v>
      </c>
      <c r="J113" s="243" t="s">
        <v>165</v>
      </c>
      <c r="K113" s="244"/>
      <c r="L113" s="65">
        <v>0</v>
      </c>
      <c r="M113" s="137">
        <f t="shared" si="2"/>
        <v>0</v>
      </c>
      <c r="N113" s="48"/>
    </row>
    <row r="114" spans="1:14" s="18" customFormat="1" ht="21" customHeight="1" x14ac:dyDescent="0.25">
      <c r="A114" s="46"/>
      <c r="B114" s="47"/>
      <c r="C114" s="62" t="s">
        <v>239</v>
      </c>
      <c r="D114" s="87" t="s">
        <v>351</v>
      </c>
      <c r="E114" s="87" t="s">
        <v>350</v>
      </c>
      <c r="F114" s="175" t="s">
        <v>1357</v>
      </c>
      <c r="G114" s="176"/>
      <c r="H114" s="87"/>
      <c r="I114" s="63">
        <v>5.2</v>
      </c>
      <c r="J114" s="243" t="s">
        <v>165</v>
      </c>
      <c r="K114" s="244"/>
      <c r="L114" s="65">
        <v>0</v>
      </c>
      <c r="M114" s="137">
        <f t="shared" si="2"/>
        <v>0</v>
      </c>
      <c r="N114" s="48"/>
    </row>
    <row r="115" spans="1:14" s="18" customFormat="1" ht="21" customHeight="1" x14ac:dyDescent="0.25">
      <c r="A115" s="46"/>
      <c r="B115" s="47"/>
      <c r="C115" s="62" t="s">
        <v>240</v>
      </c>
      <c r="D115" s="87" t="s">
        <v>352</v>
      </c>
      <c r="E115" s="87" t="s">
        <v>325</v>
      </c>
      <c r="F115" s="175" t="s">
        <v>1350</v>
      </c>
      <c r="G115" s="176"/>
      <c r="H115" s="87"/>
      <c r="I115" s="63">
        <v>5.22</v>
      </c>
      <c r="J115" s="243" t="s">
        <v>165</v>
      </c>
      <c r="K115" s="244"/>
      <c r="L115" s="65">
        <v>0</v>
      </c>
      <c r="M115" s="137">
        <f t="shared" si="2"/>
        <v>0</v>
      </c>
      <c r="N115" s="48"/>
    </row>
    <row r="116" spans="1:14" s="18" customFormat="1" ht="21" customHeight="1" x14ac:dyDescent="0.25">
      <c r="A116" s="46"/>
      <c r="B116" s="47"/>
      <c r="C116" s="62" t="s">
        <v>241</v>
      </c>
      <c r="D116" s="87" t="s">
        <v>353</v>
      </c>
      <c r="E116" s="87" t="s">
        <v>350</v>
      </c>
      <c r="F116" s="175" t="s">
        <v>1357</v>
      </c>
      <c r="G116" s="176"/>
      <c r="H116" s="87"/>
      <c r="I116" s="63">
        <v>2.92</v>
      </c>
      <c r="J116" s="243" t="s">
        <v>165</v>
      </c>
      <c r="K116" s="244"/>
      <c r="L116" s="65">
        <v>0</v>
      </c>
      <c r="M116" s="137">
        <f t="shared" ref="M116:M126" si="3">L116/I116</f>
        <v>0</v>
      </c>
      <c r="N116" s="48"/>
    </row>
    <row r="117" spans="1:14" s="18" customFormat="1" ht="21" customHeight="1" x14ac:dyDescent="0.25">
      <c r="A117" s="46"/>
      <c r="B117" s="47"/>
      <c r="C117" s="62" t="s">
        <v>242</v>
      </c>
      <c r="D117" s="87" t="s">
        <v>354</v>
      </c>
      <c r="E117" s="87" t="s">
        <v>282</v>
      </c>
      <c r="F117" s="175" t="s">
        <v>1336</v>
      </c>
      <c r="G117" s="176"/>
      <c r="H117" s="87"/>
      <c r="I117" s="63">
        <v>3.21</v>
      </c>
      <c r="J117" s="243" t="s">
        <v>165</v>
      </c>
      <c r="K117" s="244"/>
      <c r="L117" s="65">
        <v>0</v>
      </c>
      <c r="M117" s="137">
        <f t="shared" si="3"/>
        <v>0</v>
      </c>
      <c r="N117" s="48"/>
    </row>
    <row r="118" spans="1:14" s="18" customFormat="1" ht="21" customHeight="1" x14ac:dyDescent="0.25">
      <c r="A118" s="46"/>
      <c r="B118" s="47"/>
      <c r="C118" s="62" t="s">
        <v>243</v>
      </c>
      <c r="D118" s="87" t="s">
        <v>355</v>
      </c>
      <c r="E118" s="87" t="s">
        <v>309</v>
      </c>
      <c r="F118" s="175" t="s">
        <v>1345</v>
      </c>
      <c r="G118" s="176"/>
      <c r="H118" s="87"/>
      <c r="I118" s="63">
        <v>8.57</v>
      </c>
      <c r="J118" s="243" t="s">
        <v>165</v>
      </c>
      <c r="K118" s="244"/>
      <c r="L118" s="65">
        <v>0</v>
      </c>
      <c r="M118" s="137">
        <f t="shared" si="3"/>
        <v>0</v>
      </c>
      <c r="N118" s="48"/>
    </row>
    <row r="119" spans="1:14" s="18" customFormat="1" ht="21" customHeight="1" x14ac:dyDescent="0.25">
      <c r="A119" s="46"/>
      <c r="B119" s="47"/>
      <c r="C119" s="62" t="s">
        <v>244</v>
      </c>
      <c r="D119" s="87" t="s">
        <v>356</v>
      </c>
      <c r="E119" s="87" t="s">
        <v>301</v>
      </c>
      <c r="F119" s="175" t="s">
        <v>1343</v>
      </c>
      <c r="G119" s="176"/>
      <c r="H119" s="87"/>
      <c r="I119" s="63">
        <v>6.93</v>
      </c>
      <c r="J119" s="243" t="s">
        <v>165</v>
      </c>
      <c r="K119" s="244"/>
      <c r="L119" s="65">
        <v>0</v>
      </c>
      <c r="M119" s="137">
        <f t="shared" si="3"/>
        <v>0</v>
      </c>
      <c r="N119" s="48"/>
    </row>
    <row r="120" spans="1:14" s="18" customFormat="1" ht="21" customHeight="1" x14ac:dyDescent="0.25">
      <c r="A120" s="46"/>
      <c r="B120" s="47"/>
      <c r="C120" s="62" t="s">
        <v>245</v>
      </c>
      <c r="D120" s="87" t="s">
        <v>357</v>
      </c>
      <c r="E120" s="87" t="s">
        <v>325</v>
      </c>
      <c r="F120" s="175" t="s">
        <v>1350</v>
      </c>
      <c r="G120" s="176"/>
      <c r="H120" s="87"/>
      <c r="I120" s="63">
        <v>5.43</v>
      </c>
      <c r="J120" s="243" t="s">
        <v>165</v>
      </c>
      <c r="K120" s="244"/>
      <c r="L120" s="65">
        <v>0</v>
      </c>
      <c r="M120" s="137">
        <f t="shared" si="3"/>
        <v>0</v>
      </c>
      <c r="N120" s="48"/>
    </row>
    <row r="121" spans="1:14" s="18" customFormat="1" ht="21" customHeight="1" x14ac:dyDescent="0.25">
      <c r="A121" s="46"/>
      <c r="B121" s="47"/>
      <c r="C121" s="62" t="s">
        <v>246</v>
      </c>
      <c r="D121" s="87" t="s">
        <v>358</v>
      </c>
      <c r="E121" s="87" t="s">
        <v>359</v>
      </c>
      <c r="F121" s="175" t="s">
        <v>1358</v>
      </c>
      <c r="G121" s="176"/>
      <c r="H121" s="87"/>
      <c r="I121" s="63">
        <v>2.36</v>
      </c>
      <c r="J121" s="243" t="s">
        <v>165</v>
      </c>
      <c r="K121" s="244"/>
      <c r="L121" s="65">
        <v>0</v>
      </c>
      <c r="M121" s="137">
        <f t="shared" si="3"/>
        <v>0</v>
      </c>
      <c r="N121" s="48"/>
    </row>
    <row r="122" spans="1:14" s="18" customFormat="1" ht="21" customHeight="1" x14ac:dyDescent="0.25">
      <c r="A122" s="46"/>
      <c r="B122" s="47"/>
      <c r="C122" s="62" t="s">
        <v>247</v>
      </c>
      <c r="D122" s="87" t="s">
        <v>360</v>
      </c>
      <c r="E122" s="87" t="s">
        <v>359</v>
      </c>
      <c r="F122" s="175" t="s">
        <v>1358</v>
      </c>
      <c r="G122" s="176"/>
      <c r="H122" s="87"/>
      <c r="I122" s="63">
        <v>5.55</v>
      </c>
      <c r="J122" s="243" t="s">
        <v>165</v>
      </c>
      <c r="K122" s="244"/>
      <c r="L122" s="65">
        <v>0</v>
      </c>
      <c r="M122" s="137">
        <f t="shared" si="3"/>
        <v>0</v>
      </c>
      <c r="N122" s="48"/>
    </row>
    <row r="123" spans="1:14" s="18" customFormat="1" ht="21" customHeight="1" x14ac:dyDescent="0.25">
      <c r="A123" s="46"/>
      <c r="B123" s="47"/>
      <c r="C123" s="62" t="s">
        <v>248</v>
      </c>
      <c r="D123" s="87" t="s">
        <v>361</v>
      </c>
      <c r="E123" s="87" t="s">
        <v>311</v>
      </c>
      <c r="F123" s="175" t="s">
        <v>1346</v>
      </c>
      <c r="G123" s="176"/>
      <c r="H123" s="87"/>
      <c r="I123" s="63">
        <v>3.31</v>
      </c>
      <c r="J123" s="243" t="s">
        <v>165</v>
      </c>
      <c r="K123" s="244"/>
      <c r="L123" s="65">
        <v>0</v>
      </c>
      <c r="M123" s="137">
        <f t="shared" si="3"/>
        <v>0</v>
      </c>
      <c r="N123" s="48"/>
    </row>
    <row r="124" spans="1:14" s="18" customFormat="1" ht="21" customHeight="1" x14ac:dyDescent="0.25">
      <c r="A124" s="46"/>
      <c r="B124" s="47"/>
      <c r="C124" s="62" t="s">
        <v>249</v>
      </c>
      <c r="D124" s="87" t="s">
        <v>362</v>
      </c>
      <c r="E124" s="87" t="s">
        <v>363</v>
      </c>
      <c r="F124" s="175" t="s">
        <v>1359</v>
      </c>
      <c r="G124" s="176"/>
      <c r="H124" s="87"/>
      <c r="I124" s="63">
        <v>7.85</v>
      </c>
      <c r="J124" s="243" t="s">
        <v>165</v>
      </c>
      <c r="K124" s="244"/>
      <c r="L124" s="65">
        <v>0</v>
      </c>
      <c r="M124" s="137">
        <f t="shared" si="3"/>
        <v>0</v>
      </c>
      <c r="N124" s="48"/>
    </row>
    <row r="125" spans="1:14" s="18" customFormat="1" ht="21" customHeight="1" x14ac:dyDescent="0.25">
      <c r="A125" s="46"/>
      <c r="B125" s="47"/>
      <c r="C125" s="62" t="s">
        <v>250</v>
      </c>
      <c r="D125" s="87" t="s">
        <v>364</v>
      </c>
      <c r="E125" s="87" t="s">
        <v>282</v>
      </c>
      <c r="F125" s="175" t="s">
        <v>1336</v>
      </c>
      <c r="G125" s="176"/>
      <c r="H125" s="87"/>
      <c r="I125" s="63">
        <v>1.04</v>
      </c>
      <c r="J125" s="243" t="s">
        <v>165</v>
      </c>
      <c r="K125" s="244"/>
      <c r="L125" s="65">
        <v>0</v>
      </c>
      <c r="M125" s="137">
        <f t="shared" si="3"/>
        <v>0</v>
      </c>
      <c r="N125" s="48"/>
    </row>
    <row r="126" spans="1:14" s="18" customFormat="1" ht="21" customHeight="1" x14ac:dyDescent="0.25">
      <c r="A126" s="46"/>
      <c r="B126" s="47"/>
      <c r="C126" s="62" t="s">
        <v>251</v>
      </c>
      <c r="D126" s="87"/>
      <c r="E126" s="87"/>
      <c r="F126" s="116"/>
      <c r="G126" s="117"/>
      <c r="H126" s="87"/>
      <c r="I126" s="63"/>
      <c r="J126" s="118"/>
      <c r="K126" s="119"/>
      <c r="L126" s="65"/>
      <c r="M126" s="137" t="e">
        <f t="shared" si="3"/>
        <v>#DIV/0!</v>
      </c>
      <c r="N126" s="48"/>
    </row>
    <row r="127" spans="1:14" s="18" customFormat="1" ht="21" customHeight="1" x14ac:dyDescent="0.25">
      <c r="A127" s="46"/>
      <c r="B127" s="47"/>
      <c r="C127" s="47"/>
      <c r="D127" s="52"/>
      <c r="E127" s="52"/>
      <c r="F127" s="52"/>
      <c r="G127" s="239" t="s">
        <v>54</v>
      </c>
      <c r="H127" s="239"/>
      <c r="I127" s="66">
        <f>SUM(I50:I126)</f>
        <v>562.08999999999969</v>
      </c>
      <c r="J127" s="52"/>
      <c r="K127" s="52"/>
      <c r="L127" s="52"/>
      <c r="M127" s="52"/>
      <c r="N127" s="48"/>
    </row>
    <row r="128" spans="1:14" s="18" customFormat="1" ht="8.4499999999999993" customHeight="1" x14ac:dyDescent="0.25">
      <c r="A128" s="53"/>
      <c r="B128" s="52"/>
      <c r="C128" s="52"/>
      <c r="D128" s="52"/>
      <c r="E128" s="52"/>
      <c r="F128" s="52"/>
      <c r="G128" s="52"/>
      <c r="H128" s="52"/>
      <c r="I128" s="129"/>
      <c r="J128" s="52"/>
      <c r="K128" s="52"/>
      <c r="L128" s="52"/>
      <c r="M128" s="52"/>
      <c r="N128" s="48"/>
    </row>
    <row r="129" spans="1:14" s="18" customFormat="1" ht="18" customHeight="1" x14ac:dyDescent="0.25">
      <c r="A129" s="46"/>
      <c r="B129" s="47"/>
      <c r="C129" s="47"/>
      <c r="D129" s="240" t="s">
        <v>130</v>
      </c>
      <c r="E129" s="241"/>
      <c r="F129" s="241"/>
      <c r="G129" s="241"/>
      <c r="H129" s="242"/>
      <c r="I129" s="173">
        <v>571.18299999999999</v>
      </c>
      <c r="J129" s="49"/>
      <c r="K129" s="49"/>
      <c r="L129" s="49"/>
      <c r="M129" s="49"/>
      <c r="N129" s="48"/>
    </row>
    <row r="130" spans="1:14" s="18" customFormat="1" ht="18" customHeight="1" x14ac:dyDescent="0.25">
      <c r="A130" s="73"/>
      <c r="B130" s="54"/>
      <c r="C130" s="54"/>
      <c r="D130" s="132"/>
      <c r="E130" s="132"/>
      <c r="F130" s="132"/>
      <c r="G130" s="132"/>
      <c r="H130" s="132"/>
      <c r="I130" s="133"/>
      <c r="J130" s="134"/>
      <c r="K130" s="134"/>
      <c r="L130" s="134"/>
      <c r="M130" s="134"/>
      <c r="N130" s="125"/>
    </row>
  </sheetData>
  <mergeCells count="144">
    <mergeCell ref="J124:K124"/>
    <mergeCell ref="J125:K125"/>
    <mergeCell ref="J119:K119"/>
    <mergeCell ref="J120:K120"/>
    <mergeCell ref="J121:K121"/>
    <mergeCell ref="J122:K122"/>
    <mergeCell ref="J123:K123"/>
    <mergeCell ref="J114:K114"/>
    <mergeCell ref="J115:K115"/>
    <mergeCell ref="J116:K116"/>
    <mergeCell ref="J117:K117"/>
    <mergeCell ref="J118:K118"/>
    <mergeCell ref="J109:K109"/>
    <mergeCell ref="J110:K110"/>
    <mergeCell ref="J111:K111"/>
    <mergeCell ref="J112:K112"/>
    <mergeCell ref="J113:K113"/>
    <mergeCell ref="J104:K104"/>
    <mergeCell ref="J105:K105"/>
    <mergeCell ref="J106:K106"/>
    <mergeCell ref="J107:K107"/>
    <mergeCell ref="J108:K108"/>
    <mergeCell ref="J99:K99"/>
    <mergeCell ref="J100:K100"/>
    <mergeCell ref="J101:K101"/>
    <mergeCell ref="J102:K102"/>
    <mergeCell ref="J103:K103"/>
    <mergeCell ref="J94:K94"/>
    <mergeCell ref="J95:K95"/>
    <mergeCell ref="J96:K96"/>
    <mergeCell ref="J97:K97"/>
    <mergeCell ref="J98:K98"/>
    <mergeCell ref="J78:K78"/>
    <mergeCell ref="J89:K89"/>
    <mergeCell ref="J90:K90"/>
    <mergeCell ref="J91:K91"/>
    <mergeCell ref="J92:K92"/>
    <mergeCell ref="J93:K93"/>
    <mergeCell ref="J84:K84"/>
    <mergeCell ref="J85:K85"/>
    <mergeCell ref="J86:K86"/>
    <mergeCell ref="J87:K87"/>
    <mergeCell ref="J88:K88"/>
    <mergeCell ref="J69:K69"/>
    <mergeCell ref="J70:K70"/>
    <mergeCell ref="J71:K71"/>
    <mergeCell ref="J72:K72"/>
    <mergeCell ref="J73:K73"/>
    <mergeCell ref="J64:K64"/>
    <mergeCell ref="J65:K65"/>
    <mergeCell ref="J66:K66"/>
    <mergeCell ref="J67:K67"/>
    <mergeCell ref="J68:K68"/>
    <mergeCell ref="C8:M8"/>
    <mergeCell ref="J34:K34"/>
    <mergeCell ref="J35:K35"/>
    <mergeCell ref="J36:K36"/>
    <mergeCell ref="J37:K37"/>
    <mergeCell ref="B2:N2"/>
    <mergeCell ref="C4:M4"/>
    <mergeCell ref="C5:M5"/>
    <mergeCell ref="C6:M6"/>
    <mergeCell ref="C7:M7"/>
    <mergeCell ref="C10:M10"/>
    <mergeCell ref="C11:F11"/>
    <mergeCell ref="C12:M12"/>
    <mergeCell ref="C13:M13"/>
    <mergeCell ref="C14:C16"/>
    <mergeCell ref="D14:M14"/>
    <mergeCell ref="D15:D16"/>
    <mergeCell ref="E15:E16"/>
    <mergeCell ref="F15:G16"/>
    <mergeCell ref="H15:H16"/>
    <mergeCell ref="I15:I16"/>
    <mergeCell ref="J15:K16"/>
    <mergeCell ref="L15:L16"/>
    <mergeCell ref="M15:M16"/>
    <mergeCell ref="J17:K17"/>
    <mergeCell ref="J18:K18"/>
    <mergeCell ref="F19:G19"/>
    <mergeCell ref="J19:K19"/>
    <mergeCell ref="F20:G20"/>
    <mergeCell ref="J20:K20"/>
    <mergeCell ref="J30:K30"/>
    <mergeCell ref="F21:G21"/>
    <mergeCell ref="J21:K21"/>
    <mergeCell ref="G22:H22"/>
    <mergeCell ref="D24:H24"/>
    <mergeCell ref="C26:M26"/>
    <mergeCell ref="C27:C29"/>
    <mergeCell ref="D27:M27"/>
    <mergeCell ref="D28:D29"/>
    <mergeCell ref="E28:E29"/>
    <mergeCell ref="F28:G29"/>
    <mergeCell ref="H28:H29"/>
    <mergeCell ref="I28:I29"/>
    <mergeCell ref="J28:K29"/>
    <mergeCell ref="L28:L29"/>
    <mergeCell ref="M28:M29"/>
    <mergeCell ref="J31:K31"/>
    <mergeCell ref="J32:K32"/>
    <mergeCell ref="J33:K33"/>
    <mergeCell ref="J50:K50"/>
    <mergeCell ref="G42:H42"/>
    <mergeCell ref="D44:H44"/>
    <mergeCell ref="C46:M46"/>
    <mergeCell ref="C47:C49"/>
    <mergeCell ref="D47:M47"/>
    <mergeCell ref="D48:D49"/>
    <mergeCell ref="E48:E49"/>
    <mergeCell ref="F48:G49"/>
    <mergeCell ref="H48:H49"/>
    <mergeCell ref="I48:I49"/>
    <mergeCell ref="J48:K49"/>
    <mergeCell ref="L48:L49"/>
    <mergeCell ref="M48:M49"/>
    <mergeCell ref="J38:K38"/>
    <mergeCell ref="J39:K39"/>
    <mergeCell ref="J40:K40"/>
    <mergeCell ref="J41:K41"/>
    <mergeCell ref="G127:H127"/>
    <mergeCell ref="D129:H129"/>
    <mergeCell ref="J51:K51"/>
    <mergeCell ref="J53:K53"/>
    <mergeCell ref="J54:K54"/>
    <mergeCell ref="J55:K55"/>
    <mergeCell ref="J56:K56"/>
    <mergeCell ref="J57:K57"/>
    <mergeCell ref="J58:K58"/>
    <mergeCell ref="J59:K59"/>
    <mergeCell ref="J60:K60"/>
    <mergeCell ref="J61:K61"/>
    <mergeCell ref="J62:K62"/>
    <mergeCell ref="J63:K63"/>
    <mergeCell ref="J79:K79"/>
    <mergeCell ref="J80:K80"/>
    <mergeCell ref="J81:K81"/>
    <mergeCell ref="J82:K82"/>
    <mergeCell ref="J83:K83"/>
    <mergeCell ref="J74:K74"/>
    <mergeCell ref="J75:K75"/>
    <mergeCell ref="J76:K76"/>
    <mergeCell ref="J77:K77"/>
    <mergeCell ref="J52:K52"/>
  </mergeCells>
  <phoneticPr fontId="43" type="noConversion"/>
  <dataValidations count="1">
    <dataValidation type="list" allowBlank="1" showInputMessage="1" showErrorMessage="1" sqref="H30:H41 H17:H21 H50:H126" xr:uid="{00000000-0002-0000-0200-000000000000}">
      <formula1>#REF!</formula1>
    </dataValidation>
  </dataValidations>
  <pageMargins left="0.23622047244094491" right="0.23622047244094491" top="0.39370078740157483" bottom="0.39370078740157483" header="0.31496062992125984" footer="0.31496062992125984"/>
  <pageSetup paperSize="9" scale="56" fitToHeight="0" orientation="portrait" r:id="rId1"/>
  <headerFooter scaleWithDoc="0">
    <oddFooter>&amp;L&amp;"Arial,Regular"Godišnje izvješće o kvaliteti opskrbe plinom&amp;R&amp;"Arial,Regular"PRILOG II -  2. dio</oddFooter>
  </headerFooter>
  <ignoredErrors>
    <ignoredError sqref="F55:F1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N61"/>
  <sheetViews>
    <sheetView zoomScaleNormal="100" zoomScaleSheetLayoutView="85" workbookViewId="0">
      <selection activeCell="T8" sqref="T8"/>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4" s="18" customFormat="1" ht="18" customHeight="1" x14ac:dyDescent="0.25">
      <c r="A1" s="113"/>
      <c r="B1" s="114"/>
      <c r="C1" s="114"/>
      <c r="D1" s="135"/>
      <c r="E1" s="135"/>
      <c r="F1" s="135"/>
      <c r="G1" s="135"/>
      <c r="H1" s="135"/>
      <c r="I1" s="136"/>
      <c r="J1" s="44"/>
      <c r="K1" s="44"/>
      <c r="L1" s="44"/>
      <c r="M1" s="44"/>
      <c r="N1" s="45"/>
    </row>
    <row r="2" spans="1:14" s="18" customFormat="1" ht="18" customHeight="1" x14ac:dyDescent="0.25">
      <c r="A2" s="46"/>
      <c r="B2" s="210" t="s">
        <v>124</v>
      </c>
      <c r="C2" s="210"/>
      <c r="D2" s="210"/>
      <c r="E2" s="210"/>
      <c r="F2" s="210"/>
      <c r="G2" s="210"/>
      <c r="H2" s="210"/>
      <c r="I2" s="210"/>
      <c r="J2" s="49"/>
      <c r="K2" s="49"/>
      <c r="L2" s="49"/>
      <c r="M2" s="49"/>
      <c r="N2" s="48"/>
    </row>
    <row r="3" spans="1:14" s="18" customFormat="1" ht="6.75" customHeight="1" x14ac:dyDescent="0.25">
      <c r="A3" s="46"/>
      <c r="B3" s="47"/>
      <c r="C3" s="47"/>
      <c r="D3" s="47"/>
      <c r="E3" s="47"/>
      <c r="F3" s="47"/>
      <c r="G3" s="47"/>
      <c r="H3" s="47"/>
      <c r="I3" s="47"/>
      <c r="J3" s="47"/>
      <c r="K3" s="47"/>
      <c r="L3" s="49"/>
      <c r="M3" s="49"/>
      <c r="N3" s="48"/>
    </row>
    <row r="4" spans="1:14" s="18" customFormat="1" ht="21" customHeight="1" x14ac:dyDescent="0.25">
      <c r="A4" s="46"/>
      <c r="B4" s="47"/>
      <c r="C4" s="236" t="s">
        <v>106</v>
      </c>
      <c r="D4" s="236"/>
      <c r="E4" s="236"/>
      <c r="F4" s="236"/>
      <c r="G4" s="236"/>
      <c r="H4" s="236"/>
      <c r="I4" s="236"/>
      <c r="J4" s="236"/>
      <c r="K4" s="236"/>
      <c r="L4" s="236"/>
      <c r="M4" s="236"/>
      <c r="N4" s="48"/>
    </row>
    <row r="5" spans="1:14" s="18" customFormat="1" ht="11.25" customHeight="1" x14ac:dyDescent="0.25">
      <c r="A5" s="46"/>
      <c r="B5" s="47"/>
      <c r="C5" s="237"/>
      <c r="D5" s="237"/>
      <c r="E5" s="237"/>
      <c r="F5" s="237"/>
      <c r="G5" s="237"/>
      <c r="H5" s="237"/>
      <c r="I5" s="237"/>
      <c r="J5" s="237"/>
      <c r="K5" s="237"/>
      <c r="L5" s="237"/>
      <c r="M5" s="237"/>
      <c r="N5" s="48"/>
    </row>
    <row r="6" spans="1:14" s="18" customFormat="1" ht="75.75" customHeight="1" x14ac:dyDescent="0.25">
      <c r="A6" s="46"/>
      <c r="B6" s="47"/>
      <c r="C6" s="272" t="s">
        <v>1306</v>
      </c>
      <c r="D6" s="273"/>
      <c r="E6" s="273"/>
      <c r="F6" s="273"/>
      <c r="G6" s="273"/>
      <c r="H6" s="273"/>
      <c r="I6" s="273"/>
      <c r="J6" s="273"/>
      <c r="K6" s="273"/>
      <c r="L6" s="273"/>
      <c r="M6" s="273"/>
      <c r="N6" s="48"/>
    </row>
    <row r="7" spans="1:14" s="18" customFormat="1" ht="75.75" customHeight="1" x14ac:dyDescent="0.25">
      <c r="A7" s="46"/>
      <c r="B7" s="47"/>
      <c r="C7" s="272" t="s">
        <v>1307</v>
      </c>
      <c r="D7" s="273"/>
      <c r="E7" s="273"/>
      <c r="F7" s="273"/>
      <c r="G7" s="273"/>
      <c r="H7" s="273"/>
      <c r="I7" s="273"/>
      <c r="J7" s="273"/>
      <c r="K7" s="273"/>
      <c r="L7" s="273"/>
      <c r="M7" s="273"/>
      <c r="N7" s="48"/>
    </row>
    <row r="8" spans="1:14" s="18" customFormat="1" ht="75.599999999999994" customHeight="1" x14ac:dyDescent="0.25">
      <c r="A8" s="46"/>
      <c r="B8" s="47"/>
      <c r="C8" s="272" t="s">
        <v>84</v>
      </c>
      <c r="D8" s="273"/>
      <c r="E8" s="273"/>
      <c r="F8" s="273"/>
      <c r="G8" s="273"/>
      <c r="H8" s="273"/>
      <c r="I8" s="273"/>
      <c r="J8" s="273"/>
      <c r="K8" s="273"/>
      <c r="L8" s="273"/>
      <c r="M8" s="273"/>
      <c r="N8" s="48"/>
    </row>
    <row r="9" spans="1:14" s="18" customFormat="1" ht="13.5" customHeight="1" x14ac:dyDescent="0.25">
      <c r="A9" s="46"/>
      <c r="B9" s="47"/>
      <c r="C9" s="238"/>
      <c r="D9" s="238"/>
      <c r="E9" s="238"/>
      <c r="F9" s="238"/>
      <c r="G9" s="238"/>
      <c r="H9" s="238"/>
      <c r="I9" s="47"/>
      <c r="J9" s="47"/>
      <c r="K9" s="47"/>
      <c r="L9" s="47"/>
      <c r="M9" s="47"/>
      <c r="N9" s="48"/>
    </row>
    <row r="10" spans="1:14" s="18" customFormat="1" ht="21.75" customHeight="1" x14ac:dyDescent="0.25">
      <c r="A10" s="46"/>
      <c r="B10" s="47"/>
      <c r="C10" s="210" t="s">
        <v>105</v>
      </c>
      <c r="D10" s="210"/>
      <c r="E10" s="210"/>
      <c r="F10" s="210"/>
      <c r="G10" s="210"/>
      <c r="H10" s="210"/>
      <c r="I10" s="210"/>
      <c r="J10" s="210"/>
      <c r="K10" s="210"/>
      <c r="L10" s="210"/>
      <c r="M10" s="210"/>
      <c r="N10" s="48"/>
    </row>
    <row r="11" spans="1:14" s="18" customFormat="1" ht="19.899999999999999" customHeight="1" x14ac:dyDescent="0.25">
      <c r="A11" s="46"/>
      <c r="B11" s="47"/>
      <c r="C11" s="238" t="s">
        <v>127</v>
      </c>
      <c r="D11" s="238"/>
      <c r="E11" s="238"/>
      <c r="F11" s="238"/>
      <c r="G11" s="238"/>
      <c r="H11" s="238"/>
      <c r="I11" s="47"/>
      <c r="J11" s="47"/>
      <c r="K11" s="47"/>
      <c r="L11" s="47"/>
      <c r="M11" s="47"/>
      <c r="N11" s="48"/>
    </row>
    <row r="12" spans="1:14" s="18" customFormat="1" ht="13.5" customHeight="1" x14ac:dyDescent="0.25">
      <c r="A12" s="46"/>
      <c r="B12" s="47"/>
      <c r="C12" s="238" t="s">
        <v>128</v>
      </c>
      <c r="D12" s="238"/>
      <c r="E12" s="238"/>
      <c r="F12" s="238"/>
      <c r="G12" s="238"/>
      <c r="H12" s="238"/>
      <c r="I12" s="47"/>
      <c r="J12" s="47"/>
      <c r="K12" s="47"/>
      <c r="L12" s="47"/>
      <c r="M12" s="47"/>
      <c r="N12" s="48"/>
    </row>
    <row r="13" spans="1:14" s="18" customFormat="1" ht="13.5" customHeight="1" x14ac:dyDescent="0.25">
      <c r="A13" s="46"/>
      <c r="B13" s="47"/>
      <c r="C13" s="115"/>
      <c r="D13" s="91"/>
      <c r="E13" s="91"/>
      <c r="F13" s="91"/>
      <c r="G13" s="91"/>
      <c r="H13" s="91"/>
      <c r="I13" s="54"/>
      <c r="J13" s="54"/>
      <c r="K13" s="54"/>
      <c r="L13" s="54"/>
      <c r="M13" s="54"/>
      <c r="N13" s="48"/>
    </row>
    <row r="14" spans="1:14" s="18" customFormat="1" ht="21.75" customHeight="1" x14ac:dyDescent="0.25">
      <c r="A14" s="46"/>
      <c r="B14" s="47"/>
      <c r="C14" s="274" t="s">
        <v>53</v>
      </c>
      <c r="D14" s="276" t="s">
        <v>73</v>
      </c>
      <c r="E14" s="277"/>
      <c r="F14" s="277"/>
      <c r="G14" s="277"/>
      <c r="H14" s="277"/>
      <c r="I14" s="277"/>
      <c r="J14" s="277"/>
      <c r="K14" s="277"/>
      <c r="L14" s="277"/>
      <c r="M14" s="278"/>
      <c r="N14" s="48"/>
    </row>
    <row r="15" spans="1:14" s="18" customFormat="1" ht="39" customHeight="1" x14ac:dyDescent="0.25">
      <c r="A15" s="46"/>
      <c r="B15" s="47"/>
      <c r="C15" s="275"/>
      <c r="D15" s="261" t="s">
        <v>63</v>
      </c>
      <c r="E15" s="262"/>
      <c r="F15" s="88" t="s">
        <v>109</v>
      </c>
      <c r="G15" s="80" t="s">
        <v>64</v>
      </c>
      <c r="H15" s="261" t="s">
        <v>107</v>
      </c>
      <c r="I15" s="279"/>
      <c r="J15" s="88" t="s">
        <v>108</v>
      </c>
      <c r="K15" s="261" t="s">
        <v>100</v>
      </c>
      <c r="L15" s="262"/>
      <c r="M15" s="81" t="s">
        <v>101</v>
      </c>
      <c r="N15" s="48"/>
    </row>
    <row r="16" spans="1:14" s="18" customFormat="1" ht="21" customHeight="1" x14ac:dyDescent="0.25">
      <c r="A16" s="46"/>
      <c r="B16" s="47"/>
      <c r="C16" s="67" t="s">
        <v>43</v>
      </c>
      <c r="D16" s="270" t="s">
        <v>365</v>
      </c>
      <c r="E16" s="271"/>
      <c r="F16" s="140">
        <v>45771</v>
      </c>
      <c r="G16" s="89" t="s">
        <v>374</v>
      </c>
      <c r="H16" s="141" t="s">
        <v>375</v>
      </c>
      <c r="I16" s="142"/>
      <c r="J16" s="143">
        <v>45771</v>
      </c>
      <c r="K16" s="144">
        <v>10</v>
      </c>
      <c r="L16" s="145"/>
      <c r="M16" s="139">
        <v>14</v>
      </c>
      <c r="N16" s="48"/>
    </row>
    <row r="17" spans="1:14" s="18" customFormat="1" ht="21" customHeight="1" x14ac:dyDescent="0.25">
      <c r="A17" s="46"/>
      <c r="B17" s="47"/>
      <c r="C17" s="67"/>
      <c r="D17" s="270"/>
      <c r="E17" s="271"/>
      <c r="F17" s="140">
        <v>45814</v>
      </c>
      <c r="G17" s="89" t="s">
        <v>374</v>
      </c>
      <c r="H17" s="141" t="s">
        <v>376</v>
      </c>
      <c r="I17" s="142"/>
      <c r="J17" s="143">
        <v>45814</v>
      </c>
      <c r="K17" s="144">
        <v>10</v>
      </c>
      <c r="L17" s="145"/>
      <c r="M17" s="139">
        <v>11</v>
      </c>
      <c r="N17" s="48"/>
    </row>
    <row r="18" spans="1:14" s="18" customFormat="1" ht="21" customHeight="1" x14ac:dyDescent="0.25">
      <c r="A18" s="46"/>
      <c r="B18" s="47"/>
      <c r="C18" s="67"/>
      <c r="D18" s="270"/>
      <c r="E18" s="271"/>
      <c r="F18" s="140">
        <v>45922</v>
      </c>
      <c r="G18" s="89" t="s">
        <v>374</v>
      </c>
      <c r="H18" s="141" t="s">
        <v>377</v>
      </c>
      <c r="I18" s="142"/>
      <c r="J18" s="143">
        <v>45922</v>
      </c>
      <c r="K18" s="144">
        <v>10</v>
      </c>
      <c r="L18" s="145"/>
      <c r="M18" s="139">
        <v>10.5</v>
      </c>
      <c r="N18" s="48"/>
    </row>
    <row r="19" spans="1:14" s="18" customFormat="1" ht="21" customHeight="1" thickBot="1" x14ac:dyDescent="0.3">
      <c r="A19" s="46"/>
      <c r="B19" s="47"/>
      <c r="C19" s="155"/>
      <c r="D19" s="268"/>
      <c r="E19" s="269"/>
      <c r="F19" s="156">
        <v>45958</v>
      </c>
      <c r="G19" s="157" t="s">
        <v>374</v>
      </c>
      <c r="H19" s="158" t="s">
        <v>378</v>
      </c>
      <c r="I19" s="159"/>
      <c r="J19" s="160">
        <v>45958</v>
      </c>
      <c r="K19" s="161">
        <v>10</v>
      </c>
      <c r="L19" s="162"/>
      <c r="M19" s="163">
        <v>18.5</v>
      </c>
      <c r="N19" s="48"/>
    </row>
    <row r="20" spans="1:14" s="18" customFormat="1" ht="21" customHeight="1" x14ac:dyDescent="0.25">
      <c r="A20" s="46"/>
      <c r="B20" s="47"/>
      <c r="C20" s="146" t="s">
        <v>44</v>
      </c>
      <c r="D20" s="266" t="s">
        <v>366</v>
      </c>
      <c r="E20" s="267"/>
      <c r="F20" s="147">
        <v>45771</v>
      </c>
      <c r="G20" s="148" t="s">
        <v>374</v>
      </c>
      <c r="H20" s="149" t="s">
        <v>379</v>
      </c>
      <c r="I20" s="150"/>
      <c r="J20" s="151">
        <v>45771</v>
      </c>
      <c r="K20" s="152">
        <v>10</v>
      </c>
      <c r="L20" s="153"/>
      <c r="M20" s="154">
        <v>19</v>
      </c>
      <c r="N20" s="48"/>
    </row>
    <row r="21" spans="1:14" s="18" customFormat="1" ht="21" customHeight="1" x14ac:dyDescent="0.25">
      <c r="A21" s="46"/>
      <c r="B21" s="47"/>
      <c r="C21" s="67"/>
      <c r="D21" s="270"/>
      <c r="E21" s="271"/>
      <c r="F21" s="140">
        <v>45814</v>
      </c>
      <c r="G21" s="89" t="s">
        <v>374</v>
      </c>
      <c r="H21" s="141" t="s">
        <v>376</v>
      </c>
      <c r="I21" s="142"/>
      <c r="J21" s="143">
        <v>45814</v>
      </c>
      <c r="K21" s="144">
        <v>10</v>
      </c>
      <c r="L21" s="145"/>
      <c r="M21" s="139">
        <v>12</v>
      </c>
      <c r="N21" s="48"/>
    </row>
    <row r="22" spans="1:14" s="18" customFormat="1" ht="21" customHeight="1" x14ac:dyDescent="0.25">
      <c r="A22" s="46"/>
      <c r="B22" s="47"/>
      <c r="C22" s="67"/>
      <c r="D22" s="270"/>
      <c r="E22" s="271"/>
      <c r="F22" s="140">
        <v>45922</v>
      </c>
      <c r="G22" s="89" t="s">
        <v>374</v>
      </c>
      <c r="H22" s="141" t="s">
        <v>377</v>
      </c>
      <c r="I22" s="142"/>
      <c r="J22" s="143">
        <v>45922</v>
      </c>
      <c r="K22" s="144">
        <v>10</v>
      </c>
      <c r="L22" s="145"/>
      <c r="M22" s="139">
        <v>12.5</v>
      </c>
      <c r="N22" s="48"/>
    </row>
    <row r="23" spans="1:14" s="18" customFormat="1" ht="21" customHeight="1" thickBot="1" x14ac:dyDescent="0.3">
      <c r="A23" s="46"/>
      <c r="B23" s="47"/>
      <c r="C23" s="155"/>
      <c r="D23" s="268"/>
      <c r="E23" s="269"/>
      <c r="F23" s="156">
        <v>45958</v>
      </c>
      <c r="G23" s="157" t="s">
        <v>374</v>
      </c>
      <c r="H23" s="158" t="s">
        <v>378</v>
      </c>
      <c r="I23" s="159"/>
      <c r="J23" s="160">
        <v>45958</v>
      </c>
      <c r="K23" s="161">
        <v>10</v>
      </c>
      <c r="L23" s="162"/>
      <c r="M23" s="163">
        <v>15.9</v>
      </c>
      <c r="N23" s="48"/>
    </row>
    <row r="24" spans="1:14" s="18" customFormat="1" ht="21" customHeight="1" x14ac:dyDescent="0.25">
      <c r="A24" s="46"/>
      <c r="B24" s="47"/>
      <c r="C24" s="146" t="s">
        <v>45</v>
      </c>
      <c r="D24" s="266" t="s">
        <v>380</v>
      </c>
      <c r="E24" s="267"/>
      <c r="F24" s="147">
        <v>45771</v>
      </c>
      <c r="G24" s="148" t="s">
        <v>374</v>
      </c>
      <c r="H24" s="149" t="s">
        <v>375</v>
      </c>
      <c r="I24" s="150"/>
      <c r="J24" s="151">
        <v>45771</v>
      </c>
      <c r="K24" s="152">
        <v>10</v>
      </c>
      <c r="L24" s="153"/>
      <c r="M24" s="154">
        <v>17</v>
      </c>
      <c r="N24" s="48"/>
    </row>
    <row r="25" spans="1:14" s="18" customFormat="1" ht="21" customHeight="1" x14ac:dyDescent="0.25">
      <c r="A25" s="46"/>
      <c r="B25" s="47"/>
      <c r="C25" s="67"/>
      <c r="D25" s="270"/>
      <c r="E25" s="271"/>
      <c r="F25" s="140">
        <v>45814</v>
      </c>
      <c r="G25" s="89" t="s">
        <v>374</v>
      </c>
      <c r="H25" s="141" t="s">
        <v>376</v>
      </c>
      <c r="I25" s="142"/>
      <c r="J25" s="143">
        <v>45814</v>
      </c>
      <c r="K25" s="144">
        <v>10</v>
      </c>
      <c r="L25" s="145"/>
      <c r="M25" s="139">
        <v>11.5</v>
      </c>
      <c r="N25" s="48"/>
    </row>
    <row r="26" spans="1:14" s="18" customFormat="1" ht="21" customHeight="1" x14ac:dyDescent="0.25">
      <c r="A26" s="46"/>
      <c r="B26" s="47"/>
      <c r="C26" s="67"/>
      <c r="D26" s="270"/>
      <c r="E26" s="271"/>
      <c r="F26" s="140">
        <v>45922</v>
      </c>
      <c r="G26" s="89" t="s">
        <v>374</v>
      </c>
      <c r="H26" s="141" t="s">
        <v>377</v>
      </c>
      <c r="I26" s="142"/>
      <c r="J26" s="143">
        <v>45922</v>
      </c>
      <c r="K26" s="144">
        <v>10</v>
      </c>
      <c r="L26" s="145"/>
      <c r="M26" s="139">
        <v>11.5</v>
      </c>
      <c r="N26" s="48"/>
    </row>
    <row r="27" spans="1:14" s="18" customFormat="1" ht="21" customHeight="1" thickBot="1" x14ac:dyDescent="0.3">
      <c r="A27" s="46"/>
      <c r="B27" s="47"/>
      <c r="C27" s="155"/>
      <c r="D27" s="268"/>
      <c r="E27" s="269"/>
      <c r="F27" s="156">
        <v>45958</v>
      </c>
      <c r="G27" s="157" t="s">
        <v>374</v>
      </c>
      <c r="H27" s="158" t="s">
        <v>378</v>
      </c>
      <c r="I27" s="159"/>
      <c r="J27" s="160">
        <v>45958</v>
      </c>
      <c r="K27" s="161">
        <v>10</v>
      </c>
      <c r="L27" s="162"/>
      <c r="M27" s="163">
        <v>14.1</v>
      </c>
      <c r="N27" s="48"/>
    </row>
    <row r="28" spans="1:14" s="18" customFormat="1" ht="21" customHeight="1" x14ac:dyDescent="0.25">
      <c r="A28" s="46"/>
      <c r="B28" s="47"/>
      <c r="C28" s="146" t="s">
        <v>46</v>
      </c>
      <c r="D28" s="266" t="s">
        <v>367</v>
      </c>
      <c r="E28" s="267"/>
      <c r="F28" s="147">
        <v>45771</v>
      </c>
      <c r="G28" s="148" t="s">
        <v>374</v>
      </c>
      <c r="H28" s="149" t="s">
        <v>375</v>
      </c>
      <c r="I28" s="150"/>
      <c r="J28" s="151">
        <v>45771</v>
      </c>
      <c r="K28" s="152">
        <v>10</v>
      </c>
      <c r="L28" s="153"/>
      <c r="M28" s="154">
        <v>16</v>
      </c>
      <c r="N28" s="48"/>
    </row>
    <row r="29" spans="1:14" s="18" customFormat="1" ht="21" customHeight="1" x14ac:dyDescent="0.25">
      <c r="A29" s="46"/>
      <c r="B29" s="47"/>
      <c r="C29" s="67"/>
      <c r="D29" s="270"/>
      <c r="E29" s="271"/>
      <c r="F29" s="140">
        <v>45814</v>
      </c>
      <c r="G29" s="89" t="s">
        <v>374</v>
      </c>
      <c r="H29" s="141" t="s">
        <v>376</v>
      </c>
      <c r="I29" s="142"/>
      <c r="J29" s="143">
        <v>45814</v>
      </c>
      <c r="K29" s="144">
        <v>10</v>
      </c>
      <c r="L29" s="145"/>
      <c r="M29" s="139">
        <v>13.5</v>
      </c>
      <c r="N29" s="48"/>
    </row>
    <row r="30" spans="1:14" s="18" customFormat="1" ht="21" customHeight="1" x14ac:dyDescent="0.25">
      <c r="A30" s="46"/>
      <c r="B30" s="47"/>
      <c r="C30" s="67"/>
      <c r="D30" s="270"/>
      <c r="E30" s="271"/>
      <c r="F30" s="140">
        <v>45922</v>
      </c>
      <c r="G30" s="89" t="s">
        <v>374</v>
      </c>
      <c r="H30" s="141" t="s">
        <v>377</v>
      </c>
      <c r="I30" s="142"/>
      <c r="J30" s="143">
        <v>45922</v>
      </c>
      <c r="K30" s="144">
        <v>10</v>
      </c>
      <c r="L30" s="145"/>
      <c r="M30" s="139">
        <v>13</v>
      </c>
      <c r="N30" s="48"/>
    </row>
    <row r="31" spans="1:14" s="18" customFormat="1" ht="21" customHeight="1" thickBot="1" x14ac:dyDescent="0.3">
      <c r="A31" s="46"/>
      <c r="B31" s="47"/>
      <c r="C31" s="155"/>
      <c r="D31" s="268"/>
      <c r="E31" s="269"/>
      <c r="F31" s="156">
        <v>45958</v>
      </c>
      <c r="G31" s="157" t="s">
        <v>374</v>
      </c>
      <c r="H31" s="158" t="s">
        <v>378</v>
      </c>
      <c r="I31" s="159"/>
      <c r="J31" s="160">
        <v>45958</v>
      </c>
      <c r="K31" s="161">
        <v>10</v>
      </c>
      <c r="L31" s="162"/>
      <c r="M31" s="163">
        <v>17.8</v>
      </c>
      <c r="N31" s="48"/>
    </row>
    <row r="32" spans="1:14" s="18" customFormat="1" ht="21" customHeight="1" x14ac:dyDescent="0.25">
      <c r="A32" s="46"/>
      <c r="B32" s="47"/>
      <c r="C32" s="146" t="s">
        <v>47</v>
      </c>
      <c r="D32" s="266" t="s">
        <v>368</v>
      </c>
      <c r="E32" s="267"/>
      <c r="F32" s="147">
        <v>45771</v>
      </c>
      <c r="G32" s="148" t="s">
        <v>374</v>
      </c>
      <c r="H32" s="149" t="s">
        <v>375</v>
      </c>
      <c r="I32" s="150"/>
      <c r="J32" s="151">
        <v>45771</v>
      </c>
      <c r="K32" s="152">
        <v>10</v>
      </c>
      <c r="L32" s="153"/>
      <c r="M32" s="154">
        <v>12</v>
      </c>
      <c r="N32" s="48"/>
    </row>
    <row r="33" spans="1:14" s="18" customFormat="1" ht="21" customHeight="1" x14ac:dyDescent="0.25">
      <c r="A33" s="46"/>
      <c r="B33" s="47"/>
      <c r="C33" s="67"/>
      <c r="D33" s="270"/>
      <c r="E33" s="271"/>
      <c r="F33" s="140">
        <v>45814</v>
      </c>
      <c r="G33" s="89" t="s">
        <v>374</v>
      </c>
      <c r="H33" s="141" t="s">
        <v>376</v>
      </c>
      <c r="I33" s="142"/>
      <c r="J33" s="143">
        <v>45814</v>
      </c>
      <c r="K33" s="144">
        <v>10</v>
      </c>
      <c r="L33" s="145"/>
      <c r="M33" s="139">
        <v>13</v>
      </c>
      <c r="N33" s="48"/>
    </row>
    <row r="34" spans="1:14" s="18" customFormat="1" ht="21" customHeight="1" x14ac:dyDescent="0.25">
      <c r="A34" s="46"/>
      <c r="B34" s="47"/>
      <c r="C34" s="67"/>
      <c r="D34" s="270"/>
      <c r="E34" s="271"/>
      <c r="F34" s="140">
        <v>45922</v>
      </c>
      <c r="G34" s="89" t="s">
        <v>374</v>
      </c>
      <c r="H34" s="141" t="s">
        <v>377</v>
      </c>
      <c r="I34" s="142"/>
      <c r="J34" s="143">
        <v>45922</v>
      </c>
      <c r="K34" s="144">
        <v>10</v>
      </c>
      <c r="L34" s="145"/>
      <c r="M34" s="139">
        <v>12.5</v>
      </c>
      <c r="N34" s="48"/>
    </row>
    <row r="35" spans="1:14" s="18" customFormat="1" ht="21" customHeight="1" thickBot="1" x14ac:dyDescent="0.3">
      <c r="A35" s="46"/>
      <c r="B35" s="47"/>
      <c r="C35" s="155"/>
      <c r="D35" s="268"/>
      <c r="E35" s="269"/>
      <c r="F35" s="156">
        <v>45958</v>
      </c>
      <c r="G35" s="157" t="s">
        <v>374</v>
      </c>
      <c r="H35" s="158" t="s">
        <v>378</v>
      </c>
      <c r="I35" s="159"/>
      <c r="J35" s="160">
        <v>45958</v>
      </c>
      <c r="K35" s="161">
        <v>10</v>
      </c>
      <c r="L35" s="162"/>
      <c r="M35" s="163">
        <v>16.8</v>
      </c>
      <c r="N35" s="48"/>
    </row>
    <row r="36" spans="1:14" s="18" customFormat="1" ht="21" customHeight="1" x14ac:dyDescent="0.25">
      <c r="A36" s="46"/>
      <c r="B36" s="47"/>
      <c r="C36" s="146" t="s">
        <v>142</v>
      </c>
      <c r="D36" s="266" t="s">
        <v>369</v>
      </c>
      <c r="E36" s="267"/>
      <c r="F36" s="147">
        <v>45771</v>
      </c>
      <c r="G36" s="148" t="s">
        <v>374</v>
      </c>
      <c r="H36" s="149" t="s">
        <v>375</v>
      </c>
      <c r="I36" s="150"/>
      <c r="J36" s="151">
        <v>45771</v>
      </c>
      <c r="K36" s="152">
        <v>10</v>
      </c>
      <c r="L36" s="153"/>
      <c r="M36" s="154">
        <v>12.5</v>
      </c>
      <c r="N36" s="48"/>
    </row>
    <row r="37" spans="1:14" s="18" customFormat="1" ht="21" customHeight="1" x14ac:dyDescent="0.25">
      <c r="A37" s="46"/>
      <c r="B37" s="47"/>
      <c r="C37" s="67"/>
      <c r="D37" s="270"/>
      <c r="E37" s="271"/>
      <c r="F37" s="140">
        <v>45814</v>
      </c>
      <c r="G37" s="89" t="s">
        <v>374</v>
      </c>
      <c r="H37" s="141" t="s">
        <v>376</v>
      </c>
      <c r="I37" s="142"/>
      <c r="J37" s="143">
        <v>45814</v>
      </c>
      <c r="K37" s="144">
        <v>10</v>
      </c>
      <c r="L37" s="145"/>
      <c r="M37" s="139">
        <v>11</v>
      </c>
      <c r="N37" s="48"/>
    </row>
    <row r="38" spans="1:14" s="18" customFormat="1" ht="21" customHeight="1" x14ac:dyDescent="0.25">
      <c r="A38" s="46"/>
      <c r="B38" s="47"/>
      <c r="C38" s="67"/>
      <c r="D38" s="270"/>
      <c r="E38" s="271"/>
      <c r="F38" s="140">
        <v>45922</v>
      </c>
      <c r="G38" s="89" t="s">
        <v>374</v>
      </c>
      <c r="H38" s="141" t="s">
        <v>377</v>
      </c>
      <c r="I38" s="142"/>
      <c r="J38" s="143">
        <v>45922</v>
      </c>
      <c r="K38" s="144">
        <v>10</v>
      </c>
      <c r="L38" s="145"/>
      <c r="M38" s="139">
        <v>12</v>
      </c>
      <c r="N38" s="48"/>
    </row>
    <row r="39" spans="1:14" s="18" customFormat="1" ht="21" customHeight="1" thickBot="1" x14ac:dyDescent="0.3">
      <c r="A39" s="46"/>
      <c r="B39" s="47"/>
      <c r="C39" s="155"/>
      <c r="D39" s="268"/>
      <c r="E39" s="269"/>
      <c r="F39" s="156">
        <v>45958</v>
      </c>
      <c r="G39" s="157" t="s">
        <v>374</v>
      </c>
      <c r="H39" s="158" t="s">
        <v>378</v>
      </c>
      <c r="I39" s="159"/>
      <c r="J39" s="160">
        <v>45958</v>
      </c>
      <c r="K39" s="161">
        <v>10</v>
      </c>
      <c r="L39" s="162"/>
      <c r="M39" s="163">
        <v>18.2</v>
      </c>
      <c r="N39" s="48"/>
    </row>
    <row r="40" spans="1:14" s="18" customFormat="1" ht="21" customHeight="1" x14ac:dyDescent="0.25">
      <c r="A40" s="46"/>
      <c r="B40" s="47"/>
      <c r="C40" s="146" t="s">
        <v>143</v>
      </c>
      <c r="D40" s="266" t="s">
        <v>370</v>
      </c>
      <c r="E40" s="267"/>
      <c r="F40" s="147">
        <v>45771</v>
      </c>
      <c r="G40" s="148" t="s">
        <v>374</v>
      </c>
      <c r="H40" s="149" t="s">
        <v>375</v>
      </c>
      <c r="I40" s="150"/>
      <c r="J40" s="151">
        <v>45771</v>
      </c>
      <c r="K40" s="152">
        <v>10</v>
      </c>
      <c r="L40" s="153"/>
      <c r="M40" s="154">
        <v>13</v>
      </c>
      <c r="N40" s="48"/>
    </row>
    <row r="41" spans="1:14" s="18" customFormat="1" ht="21" customHeight="1" x14ac:dyDescent="0.25">
      <c r="A41" s="46"/>
      <c r="B41" s="47"/>
      <c r="C41" s="67"/>
      <c r="D41" s="270"/>
      <c r="E41" s="271"/>
      <c r="F41" s="140">
        <v>45814</v>
      </c>
      <c r="G41" s="89" t="s">
        <v>374</v>
      </c>
      <c r="H41" s="141" t="s">
        <v>376</v>
      </c>
      <c r="I41" s="142"/>
      <c r="J41" s="143">
        <v>45814</v>
      </c>
      <c r="K41" s="144">
        <v>10</v>
      </c>
      <c r="L41" s="145"/>
      <c r="M41" s="139">
        <v>11</v>
      </c>
      <c r="N41" s="48"/>
    </row>
    <row r="42" spans="1:14" s="18" customFormat="1" ht="21" customHeight="1" x14ac:dyDescent="0.25">
      <c r="A42" s="46"/>
      <c r="B42" s="47"/>
      <c r="C42" s="67"/>
      <c r="D42" s="270"/>
      <c r="E42" s="271"/>
      <c r="F42" s="140">
        <v>45922</v>
      </c>
      <c r="G42" s="89" t="s">
        <v>374</v>
      </c>
      <c r="H42" s="141" t="s">
        <v>377</v>
      </c>
      <c r="I42" s="142"/>
      <c r="J42" s="143">
        <v>45922</v>
      </c>
      <c r="K42" s="144">
        <v>10</v>
      </c>
      <c r="L42" s="145"/>
      <c r="M42" s="139">
        <v>11</v>
      </c>
      <c r="N42" s="48"/>
    </row>
    <row r="43" spans="1:14" s="18" customFormat="1" ht="21" customHeight="1" thickBot="1" x14ac:dyDescent="0.3">
      <c r="A43" s="46"/>
      <c r="B43" s="47"/>
      <c r="C43" s="155"/>
      <c r="D43" s="268"/>
      <c r="E43" s="269"/>
      <c r="F43" s="156">
        <v>45958</v>
      </c>
      <c r="G43" s="157" t="s">
        <v>374</v>
      </c>
      <c r="H43" s="158" t="s">
        <v>378</v>
      </c>
      <c r="I43" s="159"/>
      <c r="J43" s="160">
        <v>45958</v>
      </c>
      <c r="K43" s="161">
        <v>10</v>
      </c>
      <c r="L43" s="162"/>
      <c r="M43" s="163">
        <v>19.8</v>
      </c>
      <c r="N43" s="48"/>
    </row>
    <row r="44" spans="1:14" s="18" customFormat="1" ht="21" customHeight="1" x14ac:dyDescent="0.25">
      <c r="A44" s="46"/>
      <c r="B44" s="47"/>
      <c r="C44" s="146" t="s">
        <v>144</v>
      </c>
      <c r="D44" s="266" t="s">
        <v>371</v>
      </c>
      <c r="E44" s="267"/>
      <c r="F44" s="147">
        <v>45771</v>
      </c>
      <c r="G44" s="148" t="s">
        <v>374</v>
      </c>
      <c r="H44" s="149" t="s">
        <v>375</v>
      </c>
      <c r="I44" s="150"/>
      <c r="J44" s="151">
        <v>45771</v>
      </c>
      <c r="K44" s="152">
        <v>10</v>
      </c>
      <c r="L44" s="153"/>
      <c r="M44" s="154">
        <v>12</v>
      </c>
      <c r="N44" s="48"/>
    </row>
    <row r="45" spans="1:14" s="18" customFormat="1" ht="21" customHeight="1" x14ac:dyDescent="0.25">
      <c r="A45" s="46"/>
      <c r="B45" s="47"/>
      <c r="C45" s="67"/>
      <c r="D45" s="270"/>
      <c r="E45" s="271"/>
      <c r="F45" s="140">
        <v>45814</v>
      </c>
      <c r="G45" s="89" t="s">
        <v>374</v>
      </c>
      <c r="H45" s="141" t="s">
        <v>376</v>
      </c>
      <c r="I45" s="142"/>
      <c r="J45" s="143">
        <v>45814</v>
      </c>
      <c r="K45" s="144">
        <v>10</v>
      </c>
      <c r="L45" s="145"/>
      <c r="M45" s="139">
        <v>12</v>
      </c>
      <c r="N45" s="48"/>
    </row>
    <row r="46" spans="1:14" s="18" customFormat="1" ht="21" customHeight="1" x14ac:dyDescent="0.25">
      <c r="A46" s="46"/>
      <c r="B46" s="47"/>
      <c r="C46" s="67"/>
      <c r="D46" s="270"/>
      <c r="E46" s="271"/>
      <c r="F46" s="140">
        <v>45922</v>
      </c>
      <c r="G46" s="89" t="s">
        <v>374</v>
      </c>
      <c r="H46" s="141" t="s">
        <v>377</v>
      </c>
      <c r="I46" s="142"/>
      <c r="J46" s="143">
        <v>45922</v>
      </c>
      <c r="K46" s="144">
        <v>10</v>
      </c>
      <c r="L46" s="145"/>
      <c r="M46" s="139">
        <v>10.5</v>
      </c>
      <c r="N46" s="48"/>
    </row>
    <row r="47" spans="1:14" s="18" customFormat="1" ht="21" customHeight="1" thickBot="1" x14ac:dyDescent="0.3">
      <c r="A47" s="46"/>
      <c r="B47" s="47"/>
      <c r="C47" s="155"/>
      <c r="D47" s="268"/>
      <c r="E47" s="269"/>
      <c r="F47" s="156">
        <v>45958</v>
      </c>
      <c r="G47" s="157" t="s">
        <v>374</v>
      </c>
      <c r="H47" s="158" t="s">
        <v>378</v>
      </c>
      <c r="I47" s="159"/>
      <c r="J47" s="160">
        <v>45958</v>
      </c>
      <c r="K47" s="161">
        <v>10</v>
      </c>
      <c r="L47" s="162"/>
      <c r="M47" s="163">
        <v>15.6</v>
      </c>
      <c r="N47" s="48"/>
    </row>
    <row r="48" spans="1:14" s="18" customFormat="1" ht="21" customHeight="1" x14ac:dyDescent="0.25">
      <c r="A48" s="46"/>
      <c r="B48" s="47"/>
      <c r="C48" s="146" t="s">
        <v>145</v>
      </c>
      <c r="D48" s="266" t="s">
        <v>372</v>
      </c>
      <c r="E48" s="267"/>
      <c r="F48" s="147">
        <v>45771</v>
      </c>
      <c r="G48" s="148" t="s">
        <v>374</v>
      </c>
      <c r="H48" s="149" t="s">
        <v>375</v>
      </c>
      <c r="I48" s="150"/>
      <c r="J48" s="151">
        <v>45771</v>
      </c>
      <c r="K48" s="152">
        <v>10</v>
      </c>
      <c r="L48" s="153"/>
      <c r="M48" s="154">
        <v>15</v>
      </c>
      <c r="N48" s="48"/>
    </row>
    <row r="49" spans="1:14" s="18" customFormat="1" ht="21" customHeight="1" x14ac:dyDescent="0.25">
      <c r="A49" s="46"/>
      <c r="B49" s="47"/>
      <c r="C49" s="67"/>
      <c r="D49" s="270"/>
      <c r="E49" s="271"/>
      <c r="F49" s="140">
        <v>45814</v>
      </c>
      <c r="G49" s="89" t="s">
        <v>374</v>
      </c>
      <c r="H49" s="141" t="s">
        <v>376</v>
      </c>
      <c r="I49" s="142"/>
      <c r="J49" s="143">
        <v>45814</v>
      </c>
      <c r="K49" s="144">
        <v>10</v>
      </c>
      <c r="L49" s="145"/>
      <c r="M49" s="139">
        <v>11.5</v>
      </c>
      <c r="N49" s="48"/>
    </row>
    <row r="50" spans="1:14" s="18" customFormat="1" ht="21" customHeight="1" x14ac:dyDescent="0.25">
      <c r="A50" s="46"/>
      <c r="B50" s="47"/>
      <c r="C50" s="67"/>
      <c r="D50" s="270"/>
      <c r="E50" s="271"/>
      <c r="F50" s="140">
        <v>45922</v>
      </c>
      <c r="G50" s="89" t="s">
        <v>374</v>
      </c>
      <c r="H50" s="141" t="s">
        <v>377</v>
      </c>
      <c r="I50" s="142"/>
      <c r="J50" s="143">
        <v>45922</v>
      </c>
      <c r="K50" s="144">
        <v>10</v>
      </c>
      <c r="L50" s="145"/>
      <c r="M50" s="139">
        <v>11</v>
      </c>
      <c r="N50" s="48"/>
    </row>
    <row r="51" spans="1:14" s="18" customFormat="1" ht="21" customHeight="1" thickBot="1" x14ac:dyDescent="0.3">
      <c r="A51" s="46"/>
      <c r="B51" s="47"/>
      <c r="C51" s="155"/>
      <c r="D51" s="268"/>
      <c r="E51" s="269"/>
      <c r="F51" s="156">
        <v>45958</v>
      </c>
      <c r="G51" s="157" t="s">
        <v>374</v>
      </c>
      <c r="H51" s="158" t="s">
        <v>378</v>
      </c>
      <c r="I51" s="159"/>
      <c r="J51" s="160">
        <v>45958</v>
      </c>
      <c r="K51" s="161">
        <v>10</v>
      </c>
      <c r="L51" s="162"/>
      <c r="M51" s="163">
        <v>16.600000000000001</v>
      </c>
      <c r="N51" s="48"/>
    </row>
    <row r="52" spans="1:14" s="18" customFormat="1" ht="21" customHeight="1" x14ac:dyDescent="0.25">
      <c r="A52" s="46"/>
      <c r="B52" s="47"/>
      <c r="C52" s="146" t="s">
        <v>146</v>
      </c>
      <c r="D52" s="266" t="s">
        <v>373</v>
      </c>
      <c r="E52" s="267"/>
      <c r="F52" s="147">
        <v>45771</v>
      </c>
      <c r="G52" s="148" t="s">
        <v>374</v>
      </c>
      <c r="H52" s="149" t="s">
        <v>375</v>
      </c>
      <c r="I52" s="150"/>
      <c r="J52" s="151">
        <v>45771</v>
      </c>
      <c r="K52" s="152">
        <v>10</v>
      </c>
      <c r="L52" s="153"/>
      <c r="M52" s="154">
        <v>15.5</v>
      </c>
      <c r="N52" s="48"/>
    </row>
    <row r="53" spans="1:14" s="18" customFormat="1" ht="21" customHeight="1" x14ac:dyDescent="0.25">
      <c r="A53" s="46"/>
      <c r="B53" s="47"/>
      <c r="C53" s="67"/>
      <c r="D53" s="270"/>
      <c r="E53" s="271"/>
      <c r="F53" s="140">
        <v>45814</v>
      </c>
      <c r="G53" s="89" t="s">
        <v>374</v>
      </c>
      <c r="H53" s="141" t="s">
        <v>376</v>
      </c>
      <c r="I53" s="142"/>
      <c r="J53" s="143">
        <v>45814</v>
      </c>
      <c r="K53" s="144">
        <v>10</v>
      </c>
      <c r="L53" s="145"/>
      <c r="M53" s="139">
        <v>12</v>
      </c>
      <c r="N53" s="48"/>
    </row>
    <row r="54" spans="1:14" s="18" customFormat="1" ht="21" customHeight="1" x14ac:dyDescent="0.25">
      <c r="A54" s="46"/>
      <c r="B54" s="47"/>
      <c r="C54" s="67"/>
      <c r="D54" s="270"/>
      <c r="E54" s="271"/>
      <c r="F54" s="140">
        <v>45922</v>
      </c>
      <c r="G54" s="89" t="s">
        <v>374</v>
      </c>
      <c r="H54" s="141" t="s">
        <v>377</v>
      </c>
      <c r="I54" s="142"/>
      <c r="J54" s="143">
        <v>45922</v>
      </c>
      <c r="K54" s="144">
        <v>10</v>
      </c>
      <c r="L54" s="145"/>
      <c r="M54" s="139">
        <v>10</v>
      </c>
      <c r="N54" s="48"/>
    </row>
    <row r="55" spans="1:14" s="18" customFormat="1" ht="21" customHeight="1" thickBot="1" x14ac:dyDescent="0.3">
      <c r="A55" s="46"/>
      <c r="B55" s="47"/>
      <c r="C55" s="155"/>
      <c r="D55" s="268"/>
      <c r="E55" s="269"/>
      <c r="F55" s="156">
        <v>45958</v>
      </c>
      <c r="G55" s="157" t="s">
        <v>374</v>
      </c>
      <c r="H55" s="158" t="s">
        <v>378</v>
      </c>
      <c r="I55" s="159"/>
      <c r="J55" s="160">
        <v>45958</v>
      </c>
      <c r="K55" s="161">
        <v>10</v>
      </c>
      <c r="L55" s="162"/>
      <c r="M55" s="163">
        <v>14.4</v>
      </c>
      <c r="N55" s="48"/>
    </row>
    <row r="56" spans="1:14" s="18" customFormat="1" ht="21" customHeight="1" x14ac:dyDescent="0.25">
      <c r="A56" s="46"/>
      <c r="B56" s="47"/>
      <c r="C56" s="164" t="s">
        <v>86</v>
      </c>
      <c r="D56" s="259">
        <f>COUNTA(D16:E55)</f>
        <v>10</v>
      </c>
      <c r="E56" s="260"/>
      <c r="F56" s="52"/>
      <c r="G56" s="52"/>
      <c r="H56" s="52"/>
      <c r="I56" s="52"/>
      <c r="J56" s="52"/>
      <c r="K56" s="52"/>
      <c r="L56" s="52"/>
      <c r="M56" s="52"/>
      <c r="N56" s="48"/>
    </row>
    <row r="57" spans="1:14" s="18" customFormat="1" ht="11.25" customHeight="1" x14ac:dyDescent="0.25">
      <c r="A57" s="46"/>
      <c r="B57" s="47"/>
      <c r="C57" s="47"/>
      <c r="D57" s="47"/>
      <c r="E57" s="47"/>
      <c r="F57" s="47"/>
      <c r="G57" s="47"/>
      <c r="H57" s="47"/>
      <c r="I57" s="47"/>
      <c r="J57" s="47"/>
      <c r="K57" s="47"/>
      <c r="L57" s="49"/>
      <c r="M57" s="49"/>
      <c r="N57" s="48"/>
    </row>
    <row r="58" spans="1:14" s="18" customFormat="1" ht="30" customHeight="1" x14ac:dyDescent="0.25">
      <c r="A58" s="46"/>
      <c r="B58" s="47"/>
      <c r="C58" s="47"/>
      <c r="D58" s="261" t="s">
        <v>87</v>
      </c>
      <c r="E58" s="262"/>
      <c r="F58" s="49"/>
      <c r="G58" s="49"/>
      <c r="H58" s="49"/>
      <c r="I58" s="49"/>
      <c r="J58" s="49"/>
      <c r="K58" s="49"/>
      <c r="L58" s="49"/>
      <c r="M58" s="49"/>
      <c r="N58" s="48"/>
    </row>
    <row r="59" spans="1:14" s="18" customFormat="1" ht="69.75" customHeight="1" x14ac:dyDescent="0.25">
      <c r="A59" s="46"/>
      <c r="B59" s="47"/>
      <c r="C59" s="47"/>
      <c r="D59" s="263" t="s">
        <v>381</v>
      </c>
      <c r="E59" s="264"/>
      <c r="F59" s="264"/>
      <c r="G59" s="264"/>
      <c r="H59" s="264"/>
      <c r="I59" s="264"/>
      <c r="J59" s="264"/>
      <c r="K59" s="264"/>
      <c r="L59" s="264"/>
      <c r="M59" s="265"/>
      <c r="N59" s="48"/>
    </row>
    <row r="60" spans="1:14" s="18" customFormat="1" ht="11.25" customHeight="1" x14ac:dyDescent="0.25">
      <c r="A60" s="46"/>
      <c r="B60" s="47"/>
      <c r="C60" s="47"/>
      <c r="D60" s="47"/>
      <c r="E60" s="47"/>
      <c r="F60" s="47"/>
      <c r="G60" s="47"/>
      <c r="H60" s="47"/>
      <c r="I60" s="47"/>
      <c r="J60" s="47"/>
      <c r="K60" s="47"/>
      <c r="L60" s="49"/>
      <c r="M60" s="49"/>
      <c r="N60" s="48"/>
    </row>
    <row r="61" spans="1:14" s="18" customFormat="1" ht="11.25" customHeight="1" x14ac:dyDescent="0.25">
      <c r="A61" s="73"/>
      <c r="B61" s="54"/>
      <c r="C61" s="54"/>
      <c r="D61" s="54"/>
      <c r="E61" s="54"/>
      <c r="F61" s="54"/>
      <c r="G61" s="54"/>
      <c r="H61" s="54"/>
      <c r="I61" s="54"/>
      <c r="J61" s="54"/>
      <c r="K61" s="54"/>
      <c r="L61" s="134"/>
      <c r="M61" s="134"/>
      <c r="N61" s="125"/>
    </row>
  </sheetData>
  <mergeCells count="58">
    <mergeCell ref="D46:E46"/>
    <mergeCell ref="D44:E44"/>
    <mergeCell ref="D55:E55"/>
    <mergeCell ref="D49:E49"/>
    <mergeCell ref="D50:E50"/>
    <mergeCell ref="D51:E51"/>
    <mergeCell ref="D53:E53"/>
    <mergeCell ref="D54:E54"/>
    <mergeCell ref="D21:E21"/>
    <mergeCell ref="D22:E22"/>
    <mergeCell ref="D23:E23"/>
    <mergeCell ref="D25:E25"/>
    <mergeCell ref="D26:E26"/>
    <mergeCell ref="D24:E24"/>
    <mergeCell ref="D36:E36"/>
    <mergeCell ref="D27:E27"/>
    <mergeCell ref="D29:E29"/>
    <mergeCell ref="D30:E30"/>
    <mergeCell ref="D31:E31"/>
    <mergeCell ref="D33:E33"/>
    <mergeCell ref="D34:E34"/>
    <mergeCell ref="D35:E35"/>
    <mergeCell ref="C11:H11"/>
    <mergeCell ref="C12:H12"/>
    <mergeCell ref="C14:C15"/>
    <mergeCell ref="D14:M14"/>
    <mergeCell ref="D15:E15"/>
    <mergeCell ref="H15:I15"/>
    <mergeCell ref="K15:L15"/>
    <mergeCell ref="C10:M10"/>
    <mergeCell ref="B2:I2"/>
    <mergeCell ref="C4:M4"/>
    <mergeCell ref="C5:M5"/>
    <mergeCell ref="C6:M6"/>
    <mergeCell ref="C7:M7"/>
    <mergeCell ref="C8:M8"/>
    <mergeCell ref="C9:H9"/>
    <mergeCell ref="D16:E16"/>
    <mergeCell ref="D20:E20"/>
    <mergeCell ref="D17:E17"/>
    <mergeCell ref="D18:E18"/>
    <mergeCell ref="D19:E19"/>
    <mergeCell ref="D56:E56"/>
    <mergeCell ref="D58:E58"/>
    <mergeCell ref="D59:M59"/>
    <mergeCell ref="D52:E52"/>
    <mergeCell ref="D28:E28"/>
    <mergeCell ref="D32:E32"/>
    <mergeCell ref="D48:E48"/>
    <mergeCell ref="D47:E47"/>
    <mergeCell ref="D40:E40"/>
    <mergeCell ref="D37:E37"/>
    <mergeCell ref="D38:E38"/>
    <mergeCell ref="D39:E39"/>
    <mergeCell ref="D41:E41"/>
    <mergeCell ref="D42:E42"/>
    <mergeCell ref="D43:E43"/>
    <mergeCell ref="D45:E45"/>
  </mergeCells>
  <pageMargins left="0.23622047244094491" right="0.23622047244094491" top="0.39370078740157483" bottom="0.39370078740157483" header="0.31496062992125984" footer="0.31496062992125984"/>
  <pageSetup paperSize="9" scale="56" orientation="portrait" r:id="rId1"/>
  <headerFooter scaleWithDoc="0">
    <oddFooter>&amp;L&amp;"Arial,Regular"Godišnje izvješće o kvaliteti opskrbe plinom&amp;R&amp;"Arial,Regular"PRILOG II - 3.dio</oddFooter>
  </headerFooter>
  <rowBreaks count="1" manualBreakCount="1">
    <brk id="60"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P318"/>
  <sheetViews>
    <sheetView zoomScaleNormal="100" zoomScaleSheetLayoutView="85" workbookViewId="0">
      <selection activeCell="D17" sqref="D17"/>
    </sheetView>
  </sheetViews>
  <sheetFormatPr defaultRowHeight="15" x14ac:dyDescent="0.25"/>
  <cols>
    <col min="1" max="1" width="1.28515625" customWidth="1"/>
    <col min="2" max="2" width="4.140625" customWidth="1"/>
    <col min="3" max="3" width="7.42578125" customWidth="1"/>
    <col min="4" max="4" width="38.28515625" customWidth="1"/>
    <col min="5" max="5" width="12.42578125" customWidth="1"/>
    <col min="6"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 min="18" max="18" width="0" hidden="1" customWidth="1"/>
  </cols>
  <sheetData>
    <row r="1" spans="1:16" s="18" customFormat="1" ht="11.25" customHeight="1" x14ac:dyDescent="0.25">
      <c r="A1" s="113"/>
      <c r="B1" s="114"/>
      <c r="C1" s="114"/>
      <c r="D1" s="114"/>
      <c r="E1" s="114"/>
      <c r="F1" s="114"/>
      <c r="G1" s="114"/>
      <c r="H1" s="114"/>
      <c r="I1" s="114"/>
      <c r="J1" s="114"/>
      <c r="K1" s="114"/>
      <c r="L1" s="44"/>
      <c r="M1" s="44"/>
      <c r="N1" s="45"/>
    </row>
    <row r="2" spans="1:16" s="18" customFormat="1" ht="18" customHeight="1" x14ac:dyDescent="0.25">
      <c r="A2" s="46"/>
      <c r="B2" s="210" t="s">
        <v>125</v>
      </c>
      <c r="C2" s="210"/>
      <c r="D2" s="210"/>
      <c r="E2" s="210"/>
      <c r="F2" s="210"/>
      <c r="G2" s="210"/>
      <c r="H2" s="210"/>
      <c r="I2" s="210"/>
      <c r="J2" s="49"/>
      <c r="K2" s="49"/>
      <c r="L2" s="49"/>
      <c r="M2" s="49"/>
      <c r="N2" s="48"/>
    </row>
    <row r="3" spans="1:16" s="18" customFormat="1" ht="6.75" customHeight="1" x14ac:dyDescent="0.25">
      <c r="A3" s="46"/>
      <c r="B3" s="47"/>
      <c r="C3" s="47"/>
      <c r="D3" s="47"/>
      <c r="E3" s="47"/>
      <c r="F3" s="47"/>
      <c r="G3" s="47"/>
      <c r="H3" s="47"/>
      <c r="I3" s="47"/>
      <c r="J3" s="47"/>
      <c r="K3" s="47"/>
      <c r="L3" s="49"/>
      <c r="M3" s="49"/>
      <c r="N3" s="48"/>
    </row>
    <row r="4" spans="1:16" s="18" customFormat="1" ht="21" customHeight="1" x14ac:dyDescent="0.25">
      <c r="A4" s="46"/>
      <c r="B4" s="47"/>
      <c r="C4" s="236" t="s">
        <v>106</v>
      </c>
      <c r="D4" s="236"/>
      <c r="E4" s="236"/>
      <c r="F4" s="236"/>
      <c r="G4" s="236"/>
      <c r="H4" s="236"/>
      <c r="I4" s="236"/>
      <c r="J4" s="236"/>
      <c r="K4" s="236"/>
      <c r="L4" s="236"/>
      <c r="M4" s="236"/>
      <c r="N4" s="48"/>
    </row>
    <row r="5" spans="1:16" s="18" customFormat="1" ht="11.25" customHeight="1" x14ac:dyDescent="0.25">
      <c r="A5" s="46"/>
      <c r="B5" s="47"/>
      <c r="C5" s="237"/>
      <c r="D5" s="237"/>
      <c r="E5" s="237"/>
      <c r="F5" s="237"/>
      <c r="G5" s="237"/>
      <c r="H5" s="237"/>
      <c r="I5" s="237"/>
      <c r="J5" s="237"/>
      <c r="K5" s="237"/>
      <c r="L5" s="237"/>
      <c r="M5" s="237"/>
      <c r="N5" s="48"/>
    </row>
    <row r="6" spans="1:16" s="18" customFormat="1" ht="75.75" customHeight="1" x14ac:dyDescent="0.25">
      <c r="A6" s="46"/>
      <c r="B6" s="47"/>
      <c r="C6" s="294" t="s">
        <v>1308</v>
      </c>
      <c r="D6" s="295"/>
      <c r="E6" s="295"/>
      <c r="F6" s="295"/>
      <c r="G6" s="295"/>
      <c r="H6" s="295"/>
      <c r="I6" s="295"/>
      <c r="J6" s="295"/>
      <c r="K6" s="295"/>
      <c r="L6" s="295"/>
      <c r="M6" s="295"/>
      <c r="N6" s="48"/>
    </row>
    <row r="7" spans="1:16" s="18" customFormat="1" ht="75.75" customHeight="1" x14ac:dyDescent="0.25">
      <c r="A7" s="46"/>
      <c r="B7" s="47"/>
      <c r="C7" s="296" t="s">
        <v>1309</v>
      </c>
      <c r="D7" s="295"/>
      <c r="E7" s="295"/>
      <c r="F7" s="295"/>
      <c r="G7" s="295"/>
      <c r="H7" s="295"/>
      <c r="I7" s="295"/>
      <c r="J7" s="295"/>
      <c r="K7" s="295"/>
      <c r="L7" s="295"/>
      <c r="M7" s="295"/>
      <c r="N7" s="48"/>
    </row>
    <row r="8" spans="1:16" s="18" customFormat="1" ht="75.75" customHeight="1" x14ac:dyDescent="0.25">
      <c r="A8" s="46"/>
      <c r="B8" s="47"/>
      <c r="C8" s="294" t="s">
        <v>84</v>
      </c>
      <c r="D8" s="295"/>
      <c r="E8" s="295"/>
      <c r="F8" s="295"/>
      <c r="G8" s="295"/>
      <c r="H8" s="295"/>
      <c r="I8" s="295"/>
      <c r="J8" s="295"/>
      <c r="K8" s="295"/>
      <c r="L8" s="295"/>
      <c r="M8" s="295"/>
      <c r="N8" s="48"/>
    </row>
    <row r="9" spans="1:16" s="18" customFormat="1" ht="6.6" customHeight="1" x14ac:dyDescent="0.25">
      <c r="A9" s="46"/>
      <c r="B9" s="47"/>
      <c r="C9" s="47"/>
      <c r="D9" s="47"/>
      <c r="E9" s="47"/>
      <c r="F9" s="47"/>
      <c r="G9" s="47"/>
      <c r="H9" s="47"/>
      <c r="I9" s="47"/>
      <c r="J9" s="47"/>
      <c r="K9" s="47"/>
      <c r="L9" s="49"/>
      <c r="M9" s="49"/>
      <c r="N9" s="48"/>
    </row>
    <row r="10" spans="1:16" s="18" customFormat="1" ht="11.25" customHeight="1" x14ac:dyDescent="0.25">
      <c r="A10" s="46"/>
      <c r="B10" s="47"/>
      <c r="C10" s="47"/>
      <c r="D10" s="47"/>
      <c r="E10" s="47"/>
      <c r="F10" s="47"/>
      <c r="G10" s="47"/>
      <c r="H10" s="47"/>
      <c r="I10" s="47"/>
      <c r="J10" s="47"/>
      <c r="K10" s="47"/>
      <c r="L10" s="49"/>
      <c r="M10" s="49"/>
      <c r="N10" s="48"/>
    </row>
    <row r="11" spans="1:16" s="18" customFormat="1" ht="21.75" customHeight="1" x14ac:dyDescent="0.25">
      <c r="A11" s="46"/>
      <c r="B11" s="47"/>
      <c r="C11" s="210" t="s">
        <v>105</v>
      </c>
      <c r="D11" s="210"/>
      <c r="E11" s="210"/>
      <c r="F11" s="210"/>
      <c r="G11" s="210"/>
      <c r="H11" s="210"/>
      <c r="I11" s="210"/>
      <c r="J11" s="210"/>
      <c r="K11" s="210"/>
      <c r="L11" s="210"/>
      <c r="M11" s="210"/>
      <c r="N11" s="48"/>
    </row>
    <row r="12" spans="1:16" s="18" customFormat="1" ht="13.5" customHeight="1" x14ac:dyDescent="0.25">
      <c r="A12" s="46"/>
      <c r="B12" s="47"/>
      <c r="C12" s="238" t="s">
        <v>122</v>
      </c>
      <c r="D12" s="238"/>
      <c r="E12" s="238"/>
      <c r="F12" s="238"/>
      <c r="G12" s="238"/>
      <c r="H12" s="238"/>
      <c r="I12" s="47"/>
      <c r="J12" s="47"/>
      <c r="K12" s="47"/>
      <c r="L12" s="47"/>
      <c r="M12" s="47"/>
      <c r="N12" s="48"/>
    </row>
    <row r="13" spans="1:16" s="18" customFormat="1" ht="13.5" customHeight="1" x14ac:dyDescent="0.25">
      <c r="A13" s="46"/>
      <c r="B13" s="47"/>
      <c r="C13" s="115"/>
      <c r="D13" s="91"/>
      <c r="E13" s="91"/>
      <c r="F13" s="91"/>
      <c r="G13" s="91"/>
      <c r="H13" s="91"/>
      <c r="I13" s="54"/>
      <c r="J13" s="54"/>
      <c r="K13" s="54"/>
      <c r="L13" s="54"/>
      <c r="M13" s="54"/>
      <c r="N13" s="48"/>
    </row>
    <row r="14" spans="1:16" s="18" customFormat="1" ht="21" customHeight="1" x14ac:dyDescent="0.25">
      <c r="A14" s="46"/>
      <c r="B14" s="47"/>
      <c r="C14" s="288" t="s">
        <v>53</v>
      </c>
      <c r="D14" s="291" t="s">
        <v>65</v>
      </c>
      <c r="E14" s="292"/>
      <c r="F14" s="292"/>
      <c r="G14" s="293"/>
      <c r="H14" s="291" t="s">
        <v>69</v>
      </c>
      <c r="I14" s="292"/>
      <c r="J14" s="292"/>
      <c r="K14" s="292"/>
      <c r="L14" s="292"/>
      <c r="M14" s="293"/>
      <c r="N14" s="48"/>
    </row>
    <row r="15" spans="1:16" s="18" customFormat="1" ht="28.5" customHeight="1" x14ac:dyDescent="0.25">
      <c r="A15" s="46"/>
      <c r="B15" s="47"/>
      <c r="C15" s="289"/>
      <c r="D15" s="280" t="s">
        <v>79</v>
      </c>
      <c r="E15" s="280" t="s">
        <v>66</v>
      </c>
      <c r="F15" s="280" t="s">
        <v>67</v>
      </c>
      <c r="G15" s="280" t="s">
        <v>68</v>
      </c>
      <c r="H15" s="280" t="s">
        <v>70</v>
      </c>
      <c r="I15" s="280" t="s">
        <v>50</v>
      </c>
      <c r="J15" s="280" t="s">
        <v>88</v>
      </c>
      <c r="K15" s="280" t="s">
        <v>89</v>
      </c>
      <c r="L15" s="284" t="s">
        <v>90</v>
      </c>
      <c r="M15" s="285"/>
      <c r="N15" s="48"/>
      <c r="P15" s="35"/>
    </row>
    <row r="16" spans="1:16" s="18" customFormat="1" ht="28.5" customHeight="1" x14ac:dyDescent="0.25">
      <c r="A16" s="46"/>
      <c r="B16" s="47"/>
      <c r="C16" s="290"/>
      <c r="D16" s="281"/>
      <c r="E16" s="281"/>
      <c r="F16" s="281"/>
      <c r="G16" s="281"/>
      <c r="H16" s="281"/>
      <c r="I16" s="281"/>
      <c r="J16" s="281"/>
      <c r="K16" s="281"/>
      <c r="L16" s="286"/>
      <c r="M16" s="287"/>
      <c r="N16" s="48"/>
    </row>
    <row r="17" spans="1:14" s="18" customFormat="1" ht="38.25" x14ac:dyDescent="0.25">
      <c r="A17" s="46"/>
      <c r="B17" s="47"/>
      <c r="C17" s="68" t="s">
        <v>43</v>
      </c>
      <c r="D17" s="69" t="s">
        <v>620</v>
      </c>
      <c r="E17" s="69" t="s">
        <v>621</v>
      </c>
      <c r="F17" s="69" t="s">
        <v>622</v>
      </c>
      <c r="G17" s="69"/>
      <c r="H17" s="69" t="s">
        <v>623</v>
      </c>
      <c r="I17" s="170">
        <v>45662</v>
      </c>
      <c r="J17" s="70">
        <v>0.375</v>
      </c>
      <c r="K17" s="70">
        <v>0.41319444444444442</v>
      </c>
      <c r="L17" s="168">
        <f t="shared" ref="L17:L19" si="0">(K17-J17)</f>
        <v>3.819444444444442E-2</v>
      </c>
      <c r="M17" s="169"/>
      <c r="N17" s="48"/>
    </row>
    <row r="18" spans="1:14" s="18" customFormat="1" ht="25.5" x14ac:dyDescent="0.25">
      <c r="A18" s="46"/>
      <c r="B18" s="47"/>
      <c r="C18" s="68" t="s">
        <v>44</v>
      </c>
      <c r="D18" s="69" t="s">
        <v>624</v>
      </c>
      <c r="E18" s="69" t="s">
        <v>625</v>
      </c>
      <c r="F18" s="69" t="s">
        <v>626</v>
      </c>
      <c r="G18" s="69"/>
      <c r="H18" s="69" t="s">
        <v>627</v>
      </c>
      <c r="I18" s="170">
        <v>45664</v>
      </c>
      <c r="J18" s="70">
        <v>0.43194444444444446</v>
      </c>
      <c r="K18" s="71">
        <v>0.45</v>
      </c>
      <c r="L18" s="168">
        <f t="shared" si="0"/>
        <v>1.8055555555555547E-2</v>
      </c>
      <c r="M18" s="169"/>
      <c r="N18" s="48"/>
    </row>
    <row r="19" spans="1:14" s="18" customFormat="1" ht="38.25" x14ac:dyDescent="0.25">
      <c r="A19" s="46"/>
      <c r="B19" s="47"/>
      <c r="C19" s="68" t="s">
        <v>45</v>
      </c>
      <c r="D19" s="69" t="s">
        <v>628</v>
      </c>
      <c r="E19" s="69" t="s">
        <v>629</v>
      </c>
      <c r="F19" s="69" t="s">
        <v>630</v>
      </c>
      <c r="G19" s="69"/>
      <c r="H19" s="69" t="s">
        <v>631</v>
      </c>
      <c r="I19" s="170">
        <v>45664</v>
      </c>
      <c r="J19" s="70">
        <v>0.44305555555555598</v>
      </c>
      <c r="K19" s="71">
        <v>0.52777777777777801</v>
      </c>
      <c r="L19" s="168">
        <f t="shared" si="0"/>
        <v>8.4722222222222032E-2</v>
      </c>
      <c r="M19" s="169"/>
      <c r="N19" s="48"/>
    </row>
    <row r="20" spans="1:14" s="18" customFormat="1" ht="25.5" x14ac:dyDescent="0.25">
      <c r="A20" s="46"/>
      <c r="B20" s="47"/>
      <c r="C20" s="68" t="s">
        <v>46</v>
      </c>
      <c r="D20" s="69" t="s">
        <v>632</v>
      </c>
      <c r="E20" s="69" t="s">
        <v>633</v>
      </c>
      <c r="F20" s="69" t="s">
        <v>634</v>
      </c>
      <c r="G20" s="69"/>
      <c r="H20" s="69" t="s">
        <v>627</v>
      </c>
      <c r="I20" s="170">
        <v>45664</v>
      </c>
      <c r="J20" s="70">
        <v>0.54166666666666696</v>
      </c>
      <c r="K20" s="71">
        <v>0.58680555555555602</v>
      </c>
      <c r="L20" s="168">
        <f t="shared" ref="L20:L82" si="1">(K20-J20)</f>
        <v>4.5138888888889062E-2</v>
      </c>
      <c r="M20" s="169"/>
      <c r="N20" s="48"/>
    </row>
    <row r="21" spans="1:14" s="18" customFormat="1" ht="25.5" x14ac:dyDescent="0.25">
      <c r="A21" s="46"/>
      <c r="B21" s="47"/>
      <c r="C21" s="68" t="s">
        <v>47</v>
      </c>
      <c r="D21" s="69" t="s">
        <v>635</v>
      </c>
      <c r="E21" s="69" t="s">
        <v>636</v>
      </c>
      <c r="F21" s="69" t="s">
        <v>637</v>
      </c>
      <c r="G21" s="69"/>
      <c r="H21" s="69" t="s">
        <v>627</v>
      </c>
      <c r="I21" s="170">
        <v>45666</v>
      </c>
      <c r="J21" s="70">
        <v>0.4375</v>
      </c>
      <c r="K21" s="71">
        <v>0.46527777777777801</v>
      </c>
      <c r="L21" s="168">
        <f t="shared" si="1"/>
        <v>2.7777777777778012E-2</v>
      </c>
      <c r="M21" s="169"/>
      <c r="N21" s="48"/>
    </row>
    <row r="22" spans="1:14" s="18" customFormat="1" ht="25.5" x14ac:dyDescent="0.25">
      <c r="A22" s="46"/>
      <c r="B22" s="47"/>
      <c r="C22" s="68" t="s">
        <v>142</v>
      </c>
      <c r="D22" s="69" t="s">
        <v>638</v>
      </c>
      <c r="E22" s="69" t="s">
        <v>639</v>
      </c>
      <c r="F22" s="69" t="s">
        <v>637</v>
      </c>
      <c r="G22" s="69"/>
      <c r="H22" s="69" t="s">
        <v>627</v>
      </c>
      <c r="I22" s="170">
        <v>45666</v>
      </c>
      <c r="J22" s="70">
        <v>0.47916666666666702</v>
      </c>
      <c r="K22" s="71">
        <v>0.52777777777777801</v>
      </c>
      <c r="L22" s="168">
        <f t="shared" si="1"/>
        <v>4.8611111111110994E-2</v>
      </c>
      <c r="M22" s="169"/>
      <c r="N22" s="48"/>
    </row>
    <row r="23" spans="1:14" s="18" customFormat="1" ht="25.5" x14ac:dyDescent="0.25">
      <c r="A23" s="46"/>
      <c r="B23" s="47"/>
      <c r="C23" s="68" t="s">
        <v>143</v>
      </c>
      <c r="D23" s="69" t="s">
        <v>640</v>
      </c>
      <c r="E23" s="69" t="s">
        <v>641</v>
      </c>
      <c r="F23" s="69" t="s">
        <v>637</v>
      </c>
      <c r="G23" s="69"/>
      <c r="H23" s="69" t="s">
        <v>627</v>
      </c>
      <c r="I23" s="170">
        <v>45670</v>
      </c>
      <c r="J23" s="70">
        <v>0.49305555555555602</v>
      </c>
      <c r="K23" s="71">
        <v>0.51388888888888895</v>
      </c>
      <c r="L23" s="168">
        <f t="shared" si="1"/>
        <v>2.0833333333332926E-2</v>
      </c>
      <c r="M23" s="169"/>
      <c r="N23" s="48"/>
    </row>
    <row r="24" spans="1:14" s="18" customFormat="1" ht="25.5" x14ac:dyDescent="0.25">
      <c r="A24" s="46"/>
      <c r="B24" s="47"/>
      <c r="C24" s="68" t="s">
        <v>144</v>
      </c>
      <c r="D24" s="69" t="s">
        <v>642</v>
      </c>
      <c r="E24" s="69" t="s">
        <v>643</v>
      </c>
      <c r="F24" s="69" t="s">
        <v>637</v>
      </c>
      <c r="G24" s="69"/>
      <c r="H24" s="69" t="s">
        <v>644</v>
      </c>
      <c r="I24" s="170">
        <v>45672</v>
      </c>
      <c r="J24" s="70">
        <v>0.37847222222222199</v>
      </c>
      <c r="K24" s="71">
        <v>0.39583333333333298</v>
      </c>
      <c r="L24" s="168">
        <f t="shared" si="1"/>
        <v>1.7361111111110994E-2</v>
      </c>
      <c r="M24" s="169"/>
      <c r="N24" s="48"/>
    </row>
    <row r="25" spans="1:14" s="18" customFormat="1" ht="38.25" x14ac:dyDescent="0.25">
      <c r="A25" s="46"/>
      <c r="B25" s="47"/>
      <c r="C25" s="68" t="s">
        <v>145</v>
      </c>
      <c r="D25" s="69" t="s">
        <v>645</v>
      </c>
      <c r="E25" s="69" t="s">
        <v>646</v>
      </c>
      <c r="F25" s="69" t="s">
        <v>637</v>
      </c>
      <c r="G25" s="69"/>
      <c r="H25" s="69" t="s">
        <v>627</v>
      </c>
      <c r="I25" s="170">
        <v>45672</v>
      </c>
      <c r="J25" s="70">
        <v>0.54166666666666696</v>
      </c>
      <c r="K25" s="71">
        <v>0.60416666666666696</v>
      </c>
      <c r="L25" s="168">
        <f t="shared" si="1"/>
        <v>6.25E-2</v>
      </c>
      <c r="M25" s="169"/>
      <c r="N25" s="48"/>
    </row>
    <row r="26" spans="1:14" s="18" customFormat="1" ht="25.5" x14ac:dyDescent="0.25">
      <c r="A26" s="46"/>
      <c r="B26" s="47"/>
      <c r="C26" s="68" t="s">
        <v>146</v>
      </c>
      <c r="D26" s="69" t="s">
        <v>638</v>
      </c>
      <c r="E26" s="69" t="s">
        <v>647</v>
      </c>
      <c r="F26" s="69" t="s">
        <v>637</v>
      </c>
      <c r="G26" s="69"/>
      <c r="H26" s="69" t="s">
        <v>644</v>
      </c>
      <c r="I26" s="170">
        <v>45673</v>
      </c>
      <c r="J26" s="70">
        <v>0.47222222222222199</v>
      </c>
      <c r="K26" s="71">
        <v>0.47916666666666702</v>
      </c>
      <c r="L26" s="168">
        <f t="shared" si="1"/>
        <v>6.9444444444450304E-3</v>
      </c>
      <c r="M26" s="169"/>
      <c r="N26" s="48"/>
    </row>
    <row r="27" spans="1:14" s="18" customFormat="1" ht="25.5" x14ac:dyDescent="0.25">
      <c r="A27" s="46"/>
      <c r="B27" s="47"/>
      <c r="C27" s="68" t="s">
        <v>166</v>
      </c>
      <c r="D27" s="69" t="s">
        <v>648</v>
      </c>
      <c r="E27" s="69" t="s">
        <v>649</v>
      </c>
      <c r="F27" s="69" t="s">
        <v>637</v>
      </c>
      <c r="G27" s="69"/>
      <c r="H27" s="69" t="s">
        <v>627</v>
      </c>
      <c r="I27" s="170">
        <v>45673</v>
      </c>
      <c r="J27" s="70">
        <v>0.48611111111111099</v>
      </c>
      <c r="K27" s="71">
        <v>0.61805555555555602</v>
      </c>
      <c r="L27" s="168">
        <f t="shared" si="1"/>
        <v>0.13194444444444503</v>
      </c>
      <c r="M27" s="169"/>
      <c r="N27" s="48"/>
    </row>
    <row r="28" spans="1:14" s="18" customFormat="1" ht="38.25" x14ac:dyDescent="0.25">
      <c r="A28" s="46"/>
      <c r="B28" s="47"/>
      <c r="C28" s="68" t="s">
        <v>167</v>
      </c>
      <c r="D28" s="69" t="s">
        <v>650</v>
      </c>
      <c r="E28" s="69" t="s">
        <v>651</v>
      </c>
      <c r="F28" s="69" t="s">
        <v>637</v>
      </c>
      <c r="G28" s="69"/>
      <c r="H28" s="69" t="s">
        <v>623</v>
      </c>
      <c r="I28" s="170">
        <v>45673</v>
      </c>
      <c r="J28" s="70">
        <v>0.54166666666666696</v>
      </c>
      <c r="K28" s="71">
        <v>0.6875</v>
      </c>
      <c r="L28" s="168">
        <f t="shared" si="1"/>
        <v>0.14583333333333304</v>
      </c>
      <c r="M28" s="169"/>
      <c r="N28" s="48"/>
    </row>
    <row r="29" spans="1:14" s="18" customFormat="1" ht="25.5" x14ac:dyDescent="0.25">
      <c r="A29" s="46"/>
      <c r="B29" s="47"/>
      <c r="C29" s="68" t="s">
        <v>187</v>
      </c>
      <c r="D29" s="69" t="s">
        <v>652</v>
      </c>
      <c r="E29" s="69" t="s">
        <v>653</v>
      </c>
      <c r="F29" s="69" t="s">
        <v>654</v>
      </c>
      <c r="G29" s="69"/>
      <c r="H29" s="69" t="s">
        <v>627</v>
      </c>
      <c r="I29" s="170">
        <v>45673</v>
      </c>
      <c r="J29" s="70">
        <v>0.58472222222222203</v>
      </c>
      <c r="K29" s="71">
        <v>0.67361111111111105</v>
      </c>
      <c r="L29" s="168">
        <f t="shared" si="1"/>
        <v>8.8888888888889017E-2</v>
      </c>
      <c r="M29" s="169"/>
      <c r="N29" s="48"/>
    </row>
    <row r="30" spans="1:14" s="18" customFormat="1" ht="25.5" x14ac:dyDescent="0.25">
      <c r="A30" s="46"/>
      <c r="B30" s="47"/>
      <c r="C30" s="68" t="s">
        <v>188</v>
      </c>
      <c r="D30" s="69" t="s">
        <v>655</v>
      </c>
      <c r="E30" s="69" t="s">
        <v>656</v>
      </c>
      <c r="F30" s="69" t="s">
        <v>637</v>
      </c>
      <c r="G30" s="69"/>
      <c r="H30" s="69" t="s">
        <v>627</v>
      </c>
      <c r="I30" s="170">
        <v>45674</v>
      </c>
      <c r="J30" s="70">
        <v>0.390972222222222</v>
      </c>
      <c r="K30" s="71">
        <v>0.39583333333333298</v>
      </c>
      <c r="L30" s="168">
        <f t="shared" si="1"/>
        <v>4.8611111111109828E-3</v>
      </c>
      <c r="M30" s="169"/>
      <c r="N30" s="48"/>
    </row>
    <row r="31" spans="1:14" s="18" customFormat="1" ht="25.5" x14ac:dyDescent="0.25">
      <c r="A31" s="46"/>
      <c r="B31" s="47"/>
      <c r="C31" s="68" t="s">
        <v>189</v>
      </c>
      <c r="D31" s="69" t="s">
        <v>657</v>
      </c>
      <c r="E31" s="69" t="s">
        <v>658</v>
      </c>
      <c r="F31" s="69" t="s">
        <v>637</v>
      </c>
      <c r="G31" s="69"/>
      <c r="H31" s="69" t="s">
        <v>627</v>
      </c>
      <c r="I31" s="170">
        <v>45674</v>
      </c>
      <c r="J31" s="70">
        <v>0.468055555555556</v>
      </c>
      <c r="K31" s="71">
        <v>0.51388888888888895</v>
      </c>
      <c r="L31" s="168">
        <f t="shared" si="1"/>
        <v>4.5833333333332948E-2</v>
      </c>
      <c r="M31" s="169"/>
      <c r="N31" s="48"/>
    </row>
    <row r="32" spans="1:14" s="18" customFormat="1" ht="38.25" x14ac:dyDescent="0.25">
      <c r="A32" s="46"/>
      <c r="B32" s="47"/>
      <c r="C32" s="68" t="s">
        <v>190</v>
      </c>
      <c r="D32" s="69" t="s">
        <v>659</v>
      </c>
      <c r="E32" s="69" t="s">
        <v>660</v>
      </c>
      <c r="F32" s="69" t="s">
        <v>661</v>
      </c>
      <c r="G32" s="69"/>
      <c r="H32" s="69" t="s">
        <v>627</v>
      </c>
      <c r="I32" s="170">
        <v>45674</v>
      </c>
      <c r="J32" s="70">
        <v>0.563194444444444</v>
      </c>
      <c r="K32" s="71">
        <v>0.59027777777777801</v>
      </c>
      <c r="L32" s="168">
        <f t="shared" si="1"/>
        <v>2.7083333333334014E-2</v>
      </c>
      <c r="M32" s="169"/>
      <c r="N32" s="48"/>
    </row>
    <row r="33" spans="1:14" s="18" customFormat="1" ht="51" x14ac:dyDescent="0.25">
      <c r="A33" s="46"/>
      <c r="B33" s="47"/>
      <c r="C33" s="68" t="s">
        <v>191</v>
      </c>
      <c r="D33" s="69" t="s">
        <v>662</v>
      </c>
      <c r="E33" s="69" t="s">
        <v>663</v>
      </c>
      <c r="F33" s="69" t="s">
        <v>664</v>
      </c>
      <c r="G33" s="69"/>
      <c r="H33" s="69" t="s">
        <v>665</v>
      </c>
      <c r="I33" s="170">
        <v>45677</v>
      </c>
      <c r="J33" s="70">
        <v>0.35138888888888897</v>
      </c>
      <c r="K33" s="71">
        <v>0.35416666666666669</v>
      </c>
      <c r="L33" s="168">
        <f t="shared" si="1"/>
        <v>2.7777777777777124E-3</v>
      </c>
      <c r="M33" s="169"/>
      <c r="N33" s="48"/>
    </row>
    <row r="34" spans="1:14" s="18" customFormat="1" ht="25.5" x14ac:dyDescent="0.25">
      <c r="A34" s="46"/>
      <c r="B34" s="47"/>
      <c r="C34" s="68" t="s">
        <v>192</v>
      </c>
      <c r="D34" s="69" t="s">
        <v>666</v>
      </c>
      <c r="E34" s="69" t="s">
        <v>667</v>
      </c>
      <c r="F34" s="69" t="s">
        <v>668</v>
      </c>
      <c r="G34" s="69"/>
      <c r="H34" s="69" t="s">
        <v>627</v>
      </c>
      <c r="I34" s="170">
        <v>45678</v>
      </c>
      <c r="J34" s="70">
        <v>0.391666666666667</v>
      </c>
      <c r="K34" s="71">
        <v>0.41666666666666702</v>
      </c>
      <c r="L34" s="168">
        <f t="shared" si="1"/>
        <v>2.5000000000000022E-2</v>
      </c>
      <c r="M34" s="169"/>
      <c r="N34" s="48"/>
    </row>
    <row r="35" spans="1:14" s="18" customFormat="1" ht="38.25" x14ac:dyDescent="0.25">
      <c r="A35" s="46"/>
      <c r="B35" s="47"/>
      <c r="C35" s="68" t="s">
        <v>193</v>
      </c>
      <c r="D35" s="69" t="s">
        <v>669</v>
      </c>
      <c r="E35" s="69" t="s">
        <v>670</v>
      </c>
      <c r="F35" s="69" t="s">
        <v>661</v>
      </c>
      <c r="G35" s="69"/>
      <c r="H35" s="69" t="s">
        <v>627</v>
      </c>
      <c r="I35" s="170">
        <v>45678</v>
      </c>
      <c r="J35" s="70">
        <v>0.53541666666666698</v>
      </c>
      <c r="K35" s="71">
        <v>0.54166666666666696</v>
      </c>
      <c r="L35" s="168">
        <f t="shared" si="1"/>
        <v>6.2499999999999778E-3</v>
      </c>
      <c r="M35" s="169"/>
      <c r="N35" s="48"/>
    </row>
    <row r="36" spans="1:14" s="18" customFormat="1" ht="38.25" x14ac:dyDescent="0.25">
      <c r="A36" s="46"/>
      <c r="B36" s="47"/>
      <c r="C36" s="68" t="s">
        <v>194</v>
      </c>
      <c r="D36" s="69" t="s">
        <v>671</v>
      </c>
      <c r="E36" s="69" t="s">
        <v>672</v>
      </c>
      <c r="F36" s="69" t="s">
        <v>673</v>
      </c>
      <c r="G36" s="69"/>
      <c r="H36" s="69" t="s">
        <v>627</v>
      </c>
      <c r="I36" s="170">
        <v>45680</v>
      </c>
      <c r="J36" s="70">
        <v>0.48888888888888898</v>
      </c>
      <c r="K36" s="71">
        <v>0.52083333333333304</v>
      </c>
      <c r="L36" s="168">
        <f t="shared" si="1"/>
        <v>3.1944444444444053E-2</v>
      </c>
      <c r="M36" s="169"/>
      <c r="N36" s="48"/>
    </row>
    <row r="37" spans="1:14" s="18" customFormat="1" ht="25.5" x14ac:dyDescent="0.25">
      <c r="A37" s="46"/>
      <c r="B37" s="47"/>
      <c r="C37" s="68" t="s">
        <v>195</v>
      </c>
      <c r="D37" s="69" t="s">
        <v>674</v>
      </c>
      <c r="E37" s="69" t="s">
        <v>675</v>
      </c>
      <c r="F37" s="69" t="s">
        <v>637</v>
      </c>
      <c r="G37" s="69"/>
      <c r="H37" s="69" t="s">
        <v>627</v>
      </c>
      <c r="I37" s="170">
        <v>45681</v>
      </c>
      <c r="J37" s="70">
        <v>0.37986111111111098</v>
      </c>
      <c r="K37" s="71">
        <v>0.38888888888888901</v>
      </c>
      <c r="L37" s="168">
        <f t="shared" si="1"/>
        <v>9.0277777777780233E-3</v>
      </c>
      <c r="M37" s="169"/>
      <c r="N37" s="48"/>
    </row>
    <row r="38" spans="1:14" s="18" customFormat="1" ht="38.25" x14ac:dyDescent="0.25">
      <c r="A38" s="46"/>
      <c r="B38" s="47"/>
      <c r="C38" s="68" t="s">
        <v>196</v>
      </c>
      <c r="D38" s="69" t="s">
        <v>676</v>
      </c>
      <c r="E38" s="69" t="s">
        <v>677</v>
      </c>
      <c r="F38" s="69" t="s">
        <v>678</v>
      </c>
      <c r="G38" s="69"/>
      <c r="H38" s="69" t="s">
        <v>623</v>
      </c>
      <c r="I38" s="170">
        <v>45681</v>
      </c>
      <c r="J38" s="70">
        <v>0.41458333333333303</v>
      </c>
      <c r="K38" s="71">
        <v>0.53472222222222199</v>
      </c>
      <c r="L38" s="168">
        <f t="shared" si="1"/>
        <v>0.12013888888888896</v>
      </c>
      <c r="M38" s="169"/>
      <c r="N38" s="48"/>
    </row>
    <row r="39" spans="1:14" s="18" customFormat="1" ht="38.25" x14ac:dyDescent="0.25">
      <c r="A39" s="46"/>
      <c r="B39" s="47"/>
      <c r="C39" s="68" t="s">
        <v>197</v>
      </c>
      <c r="D39" s="69" t="s">
        <v>679</v>
      </c>
      <c r="E39" s="69" t="s">
        <v>680</v>
      </c>
      <c r="F39" s="69" t="s">
        <v>681</v>
      </c>
      <c r="G39" s="69"/>
      <c r="H39" s="69" t="s">
        <v>623</v>
      </c>
      <c r="I39" s="170">
        <v>45686</v>
      </c>
      <c r="J39" s="70">
        <v>0.343055555555556</v>
      </c>
      <c r="K39" s="71">
        <v>0.35416666666666702</v>
      </c>
      <c r="L39" s="168">
        <f t="shared" si="1"/>
        <v>1.1111111111111016E-2</v>
      </c>
      <c r="M39" s="169"/>
      <c r="N39" s="48"/>
    </row>
    <row r="40" spans="1:14" s="18" customFormat="1" ht="25.5" x14ac:dyDescent="0.25">
      <c r="A40" s="46"/>
      <c r="B40" s="47"/>
      <c r="C40" s="68" t="s">
        <v>198</v>
      </c>
      <c r="D40" s="69" t="s">
        <v>682</v>
      </c>
      <c r="E40" s="69" t="s">
        <v>683</v>
      </c>
      <c r="F40" s="69" t="s">
        <v>654</v>
      </c>
      <c r="G40" s="69"/>
      <c r="H40" s="69" t="s">
        <v>627</v>
      </c>
      <c r="I40" s="170">
        <v>45686</v>
      </c>
      <c r="J40" s="70">
        <v>0.51527777777777795</v>
      </c>
      <c r="K40" s="71">
        <v>0.53125</v>
      </c>
      <c r="L40" s="168">
        <f t="shared" si="1"/>
        <v>1.5972222222222054E-2</v>
      </c>
      <c r="M40" s="169"/>
      <c r="N40" s="48"/>
    </row>
    <row r="41" spans="1:14" s="18" customFormat="1" ht="25.5" x14ac:dyDescent="0.25">
      <c r="A41" s="46"/>
      <c r="B41" s="47"/>
      <c r="C41" s="68" t="s">
        <v>199</v>
      </c>
      <c r="D41" s="69" t="s">
        <v>684</v>
      </c>
      <c r="E41" s="69" t="s">
        <v>685</v>
      </c>
      <c r="F41" s="69" t="s">
        <v>686</v>
      </c>
      <c r="G41" s="69"/>
      <c r="H41" s="69" t="s">
        <v>687</v>
      </c>
      <c r="I41" s="170">
        <v>45691</v>
      </c>
      <c r="J41" s="70">
        <v>0.55555555555555602</v>
      </c>
      <c r="K41" s="71">
        <v>0.64583333333333304</v>
      </c>
      <c r="L41" s="168">
        <f t="shared" si="1"/>
        <v>9.0277777777777013E-2</v>
      </c>
      <c r="M41" s="169"/>
      <c r="N41" s="48"/>
    </row>
    <row r="42" spans="1:14" s="18" customFormat="1" ht="25.5" x14ac:dyDescent="0.25">
      <c r="A42" s="46"/>
      <c r="B42" s="47"/>
      <c r="C42" s="68" t="s">
        <v>200</v>
      </c>
      <c r="D42" s="69" t="s">
        <v>688</v>
      </c>
      <c r="E42" s="69" t="s">
        <v>689</v>
      </c>
      <c r="F42" s="69" t="s">
        <v>637</v>
      </c>
      <c r="G42" s="69"/>
      <c r="H42" s="69" t="s">
        <v>627</v>
      </c>
      <c r="I42" s="170">
        <v>45691</v>
      </c>
      <c r="J42" s="70">
        <v>0.5625</v>
      </c>
      <c r="K42" s="71">
        <v>0.73263888888888895</v>
      </c>
      <c r="L42" s="168">
        <f t="shared" si="1"/>
        <v>0.17013888888888895</v>
      </c>
      <c r="M42" s="169"/>
      <c r="N42" s="48"/>
    </row>
    <row r="43" spans="1:14" s="18" customFormat="1" ht="38.25" x14ac:dyDescent="0.25">
      <c r="A43" s="46"/>
      <c r="B43" s="47"/>
      <c r="C43" s="68" t="s">
        <v>201</v>
      </c>
      <c r="D43" s="69" t="s">
        <v>690</v>
      </c>
      <c r="E43" s="69" t="s">
        <v>691</v>
      </c>
      <c r="F43" s="69" t="s">
        <v>692</v>
      </c>
      <c r="G43" s="69"/>
      <c r="H43" s="69" t="s">
        <v>623</v>
      </c>
      <c r="I43" s="170">
        <v>45692</v>
      </c>
      <c r="J43" s="70">
        <v>0.92361111111111105</v>
      </c>
      <c r="K43" s="71">
        <v>0.94097222222222199</v>
      </c>
      <c r="L43" s="168">
        <f t="shared" si="1"/>
        <v>1.7361111111110938E-2</v>
      </c>
      <c r="M43" s="169"/>
      <c r="N43" s="48"/>
    </row>
    <row r="44" spans="1:14" s="18" customFormat="1" ht="25.5" x14ac:dyDescent="0.25">
      <c r="A44" s="46"/>
      <c r="B44" s="47"/>
      <c r="C44" s="68" t="s">
        <v>202</v>
      </c>
      <c r="D44" s="69" t="s">
        <v>693</v>
      </c>
      <c r="E44" s="69" t="s">
        <v>694</v>
      </c>
      <c r="F44" s="69" t="s">
        <v>695</v>
      </c>
      <c r="G44" s="69"/>
      <c r="H44" s="69" t="s">
        <v>627</v>
      </c>
      <c r="I44" s="170">
        <v>45693</v>
      </c>
      <c r="J44" s="70">
        <v>0.50694444444444398</v>
      </c>
      <c r="K44" s="71">
        <v>0.52083333333333304</v>
      </c>
      <c r="L44" s="168">
        <f t="shared" si="1"/>
        <v>1.3888888888889062E-2</v>
      </c>
      <c r="M44" s="169"/>
      <c r="N44" s="48"/>
    </row>
    <row r="45" spans="1:14" s="18" customFormat="1" ht="38.25" x14ac:dyDescent="0.25">
      <c r="A45" s="46"/>
      <c r="B45" s="47"/>
      <c r="C45" s="68" t="s">
        <v>203</v>
      </c>
      <c r="D45" s="69" t="s">
        <v>696</v>
      </c>
      <c r="E45" s="69" t="s">
        <v>697</v>
      </c>
      <c r="F45" s="69" t="s">
        <v>661</v>
      </c>
      <c r="G45" s="69"/>
      <c r="H45" s="69" t="s">
        <v>627</v>
      </c>
      <c r="I45" s="170">
        <v>45698</v>
      </c>
      <c r="J45" s="70">
        <v>0.33055555555555599</v>
      </c>
      <c r="K45" s="71">
        <v>0.35416666666666702</v>
      </c>
      <c r="L45" s="168">
        <f t="shared" si="1"/>
        <v>2.3611111111111027E-2</v>
      </c>
      <c r="M45" s="169"/>
      <c r="N45" s="48"/>
    </row>
    <row r="46" spans="1:14" s="18" customFormat="1" ht="25.5" x14ac:dyDescent="0.25">
      <c r="A46" s="46"/>
      <c r="B46" s="47"/>
      <c r="C46" s="68" t="s">
        <v>204</v>
      </c>
      <c r="D46" s="69" t="s">
        <v>698</v>
      </c>
      <c r="E46" s="69" t="s">
        <v>699</v>
      </c>
      <c r="F46" s="69" t="s">
        <v>700</v>
      </c>
      <c r="G46" s="69"/>
      <c r="H46" s="69" t="s">
        <v>627</v>
      </c>
      <c r="I46" s="170">
        <v>45698</v>
      </c>
      <c r="J46" s="70">
        <v>0.46527777777777801</v>
      </c>
      <c r="K46" s="71">
        <v>0.52083333333333304</v>
      </c>
      <c r="L46" s="168">
        <f t="shared" si="1"/>
        <v>5.5555555555555025E-2</v>
      </c>
      <c r="M46" s="169"/>
      <c r="N46" s="48"/>
    </row>
    <row r="47" spans="1:14" s="18" customFormat="1" ht="25.5" x14ac:dyDescent="0.25">
      <c r="A47" s="46"/>
      <c r="B47" s="47"/>
      <c r="C47" s="68" t="s">
        <v>205</v>
      </c>
      <c r="D47" s="69" t="s">
        <v>701</v>
      </c>
      <c r="E47" s="69" t="s">
        <v>702</v>
      </c>
      <c r="F47" s="69" t="s">
        <v>703</v>
      </c>
      <c r="G47" s="69"/>
      <c r="H47" s="69" t="s">
        <v>627</v>
      </c>
      <c r="I47" s="170">
        <v>45699</v>
      </c>
      <c r="J47" s="70">
        <v>0.374305555555556</v>
      </c>
      <c r="K47" s="71">
        <v>0.4375</v>
      </c>
      <c r="L47" s="168">
        <f t="shared" si="1"/>
        <v>6.3194444444443998E-2</v>
      </c>
      <c r="M47" s="169"/>
      <c r="N47" s="48"/>
    </row>
    <row r="48" spans="1:14" s="18" customFormat="1" ht="25.5" x14ac:dyDescent="0.25">
      <c r="A48" s="46"/>
      <c r="B48" s="47"/>
      <c r="C48" s="68" t="s">
        <v>206</v>
      </c>
      <c r="D48" s="69" t="s">
        <v>704</v>
      </c>
      <c r="E48" s="69" t="s">
        <v>705</v>
      </c>
      <c r="F48" s="69" t="s">
        <v>706</v>
      </c>
      <c r="G48" s="69"/>
      <c r="H48" s="69" t="s">
        <v>627</v>
      </c>
      <c r="I48" s="170">
        <v>45699</v>
      </c>
      <c r="J48" s="70">
        <v>0.48680555555555599</v>
      </c>
      <c r="K48" s="71">
        <v>0.49305555555555602</v>
      </c>
      <c r="L48" s="168">
        <f t="shared" si="1"/>
        <v>6.2500000000000333E-3</v>
      </c>
      <c r="M48" s="169"/>
      <c r="N48" s="48"/>
    </row>
    <row r="49" spans="1:14" s="18" customFormat="1" ht="25.5" x14ac:dyDescent="0.25">
      <c r="A49" s="46"/>
      <c r="B49" s="47"/>
      <c r="C49" s="68" t="s">
        <v>207</v>
      </c>
      <c r="D49" s="69" t="s">
        <v>707</v>
      </c>
      <c r="E49" s="69" t="s">
        <v>708</v>
      </c>
      <c r="F49" s="69" t="s">
        <v>709</v>
      </c>
      <c r="G49" s="69"/>
      <c r="H49" s="69" t="s">
        <v>627</v>
      </c>
      <c r="I49" s="170">
        <v>45701</v>
      </c>
      <c r="J49" s="70">
        <v>0.54374999999999996</v>
      </c>
      <c r="K49" s="71">
        <v>0.5625</v>
      </c>
      <c r="L49" s="168">
        <f t="shared" si="1"/>
        <v>1.8750000000000044E-2</v>
      </c>
      <c r="M49" s="169"/>
      <c r="N49" s="48"/>
    </row>
    <row r="50" spans="1:14" s="18" customFormat="1" ht="38.25" x14ac:dyDescent="0.25">
      <c r="A50" s="46"/>
      <c r="B50" s="47"/>
      <c r="C50" s="68" t="s">
        <v>208</v>
      </c>
      <c r="D50" s="69" t="s">
        <v>710</v>
      </c>
      <c r="E50" s="69" t="s">
        <v>711</v>
      </c>
      <c r="F50" s="69" t="s">
        <v>712</v>
      </c>
      <c r="G50" s="69"/>
      <c r="H50" s="69" t="s">
        <v>623</v>
      </c>
      <c r="I50" s="170">
        <v>45702</v>
      </c>
      <c r="J50" s="70">
        <v>0.44444444444444398</v>
      </c>
      <c r="K50" s="71">
        <v>0.52083333333333304</v>
      </c>
      <c r="L50" s="168">
        <f t="shared" si="1"/>
        <v>7.6388888888889062E-2</v>
      </c>
      <c r="M50" s="169"/>
      <c r="N50" s="48"/>
    </row>
    <row r="51" spans="1:14" s="18" customFormat="1" ht="38.25" x14ac:dyDescent="0.25">
      <c r="A51" s="46"/>
      <c r="B51" s="47"/>
      <c r="C51" s="68" t="s">
        <v>209</v>
      </c>
      <c r="D51" s="69" t="s">
        <v>713</v>
      </c>
      <c r="E51" s="69" t="s">
        <v>714</v>
      </c>
      <c r="F51" s="69" t="s">
        <v>637</v>
      </c>
      <c r="G51" s="69"/>
      <c r="H51" s="69" t="s">
        <v>623</v>
      </c>
      <c r="I51" s="170">
        <v>45705</v>
      </c>
      <c r="J51" s="70">
        <v>0.34027777777777801</v>
      </c>
      <c r="K51" s="71">
        <v>0.34722222222222199</v>
      </c>
      <c r="L51" s="168">
        <f t="shared" si="1"/>
        <v>6.9444444444439757E-3</v>
      </c>
      <c r="M51" s="169"/>
      <c r="N51" s="48"/>
    </row>
    <row r="52" spans="1:14" s="18" customFormat="1" ht="38.25" x14ac:dyDescent="0.25">
      <c r="A52" s="46"/>
      <c r="B52" s="47"/>
      <c r="C52" s="68" t="s">
        <v>210</v>
      </c>
      <c r="D52" s="69" t="s">
        <v>715</v>
      </c>
      <c r="E52" s="69" t="s">
        <v>716</v>
      </c>
      <c r="F52" s="69" t="s">
        <v>637</v>
      </c>
      <c r="G52" s="69"/>
      <c r="H52" s="69" t="s">
        <v>623</v>
      </c>
      <c r="I52" s="170">
        <v>45705</v>
      </c>
      <c r="J52" s="70">
        <v>0.45833333333333298</v>
      </c>
      <c r="K52" s="71">
        <v>0.48611111111111099</v>
      </c>
      <c r="L52" s="168">
        <f t="shared" si="1"/>
        <v>2.7777777777778012E-2</v>
      </c>
      <c r="M52" s="169"/>
      <c r="N52" s="48"/>
    </row>
    <row r="53" spans="1:14" s="18" customFormat="1" ht="25.5" x14ac:dyDescent="0.25">
      <c r="A53" s="46"/>
      <c r="B53" s="47"/>
      <c r="C53" s="68" t="s">
        <v>211</v>
      </c>
      <c r="D53" s="69" t="s">
        <v>717</v>
      </c>
      <c r="E53" s="69" t="s">
        <v>718</v>
      </c>
      <c r="F53" s="69" t="s">
        <v>637</v>
      </c>
      <c r="G53" s="69"/>
      <c r="H53" s="69" t="s">
        <v>719</v>
      </c>
      <c r="I53" s="170">
        <v>45706</v>
      </c>
      <c r="J53" s="70">
        <v>0.34027777777777801</v>
      </c>
      <c r="K53" s="71">
        <v>0.43055555555555602</v>
      </c>
      <c r="L53" s="168">
        <f t="shared" si="1"/>
        <v>9.0277777777778012E-2</v>
      </c>
      <c r="M53" s="169"/>
      <c r="N53" s="48"/>
    </row>
    <row r="54" spans="1:14" s="18" customFormat="1" ht="25.5" x14ac:dyDescent="0.25">
      <c r="A54" s="46"/>
      <c r="B54" s="47"/>
      <c r="C54" s="68" t="s">
        <v>212</v>
      </c>
      <c r="D54" s="69" t="s">
        <v>720</v>
      </c>
      <c r="E54" s="69" t="s">
        <v>721</v>
      </c>
      <c r="F54" s="69" t="s">
        <v>637</v>
      </c>
      <c r="G54" s="69"/>
      <c r="H54" s="69" t="s">
        <v>665</v>
      </c>
      <c r="I54" s="170">
        <v>45706</v>
      </c>
      <c r="J54" s="70">
        <v>0.47222222222222199</v>
      </c>
      <c r="K54" s="71">
        <v>0.5</v>
      </c>
      <c r="L54" s="168">
        <f t="shared" si="1"/>
        <v>2.7777777777778012E-2</v>
      </c>
      <c r="M54" s="169"/>
      <c r="N54" s="48"/>
    </row>
    <row r="55" spans="1:14" s="18" customFormat="1" ht="25.5" x14ac:dyDescent="0.25">
      <c r="A55" s="46"/>
      <c r="B55" s="47"/>
      <c r="C55" s="68" t="s">
        <v>213</v>
      </c>
      <c r="D55" s="69" t="s">
        <v>638</v>
      </c>
      <c r="E55" s="69" t="s">
        <v>722</v>
      </c>
      <c r="F55" s="69" t="s">
        <v>637</v>
      </c>
      <c r="G55" s="69"/>
      <c r="H55" s="69" t="s">
        <v>644</v>
      </c>
      <c r="I55" s="170">
        <v>45706</v>
      </c>
      <c r="J55" s="70">
        <v>0.56944444444444398</v>
      </c>
      <c r="K55" s="71">
        <v>0.59027777777777801</v>
      </c>
      <c r="L55" s="168">
        <f t="shared" si="1"/>
        <v>2.0833333333334036E-2</v>
      </c>
      <c r="M55" s="169"/>
      <c r="N55" s="48"/>
    </row>
    <row r="56" spans="1:14" s="18" customFormat="1" x14ac:dyDescent="0.25">
      <c r="A56" s="46"/>
      <c r="B56" s="47"/>
      <c r="C56" s="68" t="s">
        <v>214</v>
      </c>
      <c r="D56" s="69" t="s">
        <v>723</v>
      </c>
      <c r="E56" s="69" t="s">
        <v>724</v>
      </c>
      <c r="F56" s="69" t="s">
        <v>637</v>
      </c>
      <c r="G56" s="69"/>
      <c r="H56" s="69" t="s">
        <v>719</v>
      </c>
      <c r="I56" s="170">
        <v>45707</v>
      </c>
      <c r="J56" s="70">
        <v>0.54861111111111105</v>
      </c>
      <c r="K56" s="71">
        <v>0.60416666666666696</v>
      </c>
      <c r="L56" s="168">
        <f t="shared" si="1"/>
        <v>5.5555555555555913E-2</v>
      </c>
      <c r="M56" s="169"/>
      <c r="N56" s="48"/>
    </row>
    <row r="57" spans="1:14" s="18" customFormat="1" ht="25.5" x14ac:dyDescent="0.25">
      <c r="A57" s="46"/>
      <c r="B57" s="47"/>
      <c r="C57" s="68" t="s">
        <v>215</v>
      </c>
      <c r="D57" s="69" t="s">
        <v>725</v>
      </c>
      <c r="E57" s="69" t="s">
        <v>726</v>
      </c>
      <c r="F57" s="69" t="s">
        <v>695</v>
      </c>
      <c r="G57" s="69"/>
      <c r="H57" s="69" t="s">
        <v>627</v>
      </c>
      <c r="I57" s="170">
        <v>45708</v>
      </c>
      <c r="J57" s="70">
        <v>0.44722222222222202</v>
      </c>
      <c r="K57" s="71">
        <v>0.4513888888888889</v>
      </c>
      <c r="L57" s="168">
        <f t="shared" si="1"/>
        <v>4.1666666666668739E-3</v>
      </c>
      <c r="M57" s="169"/>
      <c r="N57" s="48"/>
    </row>
    <row r="58" spans="1:14" s="18" customFormat="1" ht="25.5" x14ac:dyDescent="0.25">
      <c r="A58" s="46"/>
      <c r="B58" s="47"/>
      <c r="C58" s="68" t="s">
        <v>216</v>
      </c>
      <c r="D58" s="69" t="s">
        <v>727</v>
      </c>
      <c r="E58" s="69" t="s">
        <v>728</v>
      </c>
      <c r="F58" s="69" t="s">
        <v>637</v>
      </c>
      <c r="G58" s="69"/>
      <c r="H58" s="69" t="s">
        <v>627</v>
      </c>
      <c r="I58" s="170">
        <v>45708</v>
      </c>
      <c r="J58" s="70">
        <v>0.51736111111111105</v>
      </c>
      <c r="K58" s="71">
        <v>0.54652777777777795</v>
      </c>
      <c r="L58" s="168">
        <f t="shared" si="1"/>
        <v>2.9166666666666896E-2</v>
      </c>
      <c r="M58" s="169"/>
      <c r="N58" s="48"/>
    </row>
    <row r="59" spans="1:14" s="18" customFormat="1" ht="25.5" x14ac:dyDescent="0.25">
      <c r="A59" s="46"/>
      <c r="B59" s="47"/>
      <c r="C59" s="68" t="s">
        <v>217</v>
      </c>
      <c r="D59" s="69" t="s">
        <v>729</v>
      </c>
      <c r="E59" s="69" t="s">
        <v>730</v>
      </c>
      <c r="F59" s="69" t="s">
        <v>695</v>
      </c>
      <c r="G59" s="69"/>
      <c r="H59" s="69" t="s">
        <v>627</v>
      </c>
      <c r="I59" s="170">
        <v>45709</v>
      </c>
      <c r="J59" s="70">
        <v>0.34652777777777799</v>
      </c>
      <c r="K59" s="71">
        <v>0.35416666666666702</v>
      </c>
      <c r="L59" s="168">
        <f t="shared" si="1"/>
        <v>7.6388888888890283E-3</v>
      </c>
      <c r="M59" s="169"/>
      <c r="N59" s="48"/>
    </row>
    <row r="60" spans="1:14" s="18" customFormat="1" ht="38.25" x14ac:dyDescent="0.25">
      <c r="A60" s="46"/>
      <c r="B60" s="47"/>
      <c r="C60" s="68" t="s">
        <v>218</v>
      </c>
      <c r="D60" s="69" t="s">
        <v>731</v>
      </c>
      <c r="E60" s="69" t="s">
        <v>732</v>
      </c>
      <c r="F60" s="69" t="s">
        <v>661</v>
      </c>
      <c r="G60" s="69"/>
      <c r="H60" s="69" t="s">
        <v>627</v>
      </c>
      <c r="I60" s="170">
        <v>45709</v>
      </c>
      <c r="J60" s="70">
        <v>0.35763888888888901</v>
      </c>
      <c r="K60" s="71">
        <v>0.43055555555555558</v>
      </c>
      <c r="L60" s="168">
        <f t="shared" si="1"/>
        <v>7.2916666666666574E-2</v>
      </c>
      <c r="M60" s="169"/>
      <c r="N60" s="48"/>
    </row>
    <row r="61" spans="1:14" s="18" customFormat="1" ht="25.5" x14ac:dyDescent="0.25">
      <c r="A61" s="46"/>
      <c r="B61" s="47"/>
      <c r="C61" s="68" t="s">
        <v>219</v>
      </c>
      <c r="D61" s="69" t="s">
        <v>733</v>
      </c>
      <c r="E61" s="69" t="s">
        <v>734</v>
      </c>
      <c r="F61" s="69" t="s">
        <v>735</v>
      </c>
      <c r="G61" s="69"/>
      <c r="H61" s="69" t="s">
        <v>627</v>
      </c>
      <c r="I61" s="170">
        <v>45709</v>
      </c>
      <c r="J61" s="70">
        <v>0.37291666666666701</v>
      </c>
      <c r="K61" s="71">
        <v>0.50138888888888899</v>
      </c>
      <c r="L61" s="168">
        <f t="shared" si="1"/>
        <v>0.12847222222222199</v>
      </c>
      <c r="M61" s="169"/>
      <c r="N61" s="48"/>
    </row>
    <row r="62" spans="1:14" s="18" customFormat="1" ht="25.5" x14ac:dyDescent="0.25">
      <c r="A62" s="46"/>
      <c r="B62" s="47"/>
      <c r="C62" s="68" t="s">
        <v>220</v>
      </c>
      <c r="D62" s="69" t="s">
        <v>736</v>
      </c>
      <c r="E62" s="69" t="s">
        <v>737</v>
      </c>
      <c r="F62" s="69" t="s">
        <v>637</v>
      </c>
      <c r="G62" s="69"/>
      <c r="H62" s="69" t="s">
        <v>627</v>
      </c>
      <c r="I62" s="170">
        <v>45713</v>
      </c>
      <c r="J62" s="70">
        <v>0.52638888888888902</v>
      </c>
      <c r="K62" s="71">
        <v>0.593055555555556</v>
      </c>
      <c r="L62" s="168">
        <f t="shared" si="1"/>
        <v>6.6666666666666985E-2</v>
      </c>
      <c r="M62" s="169"/>
      <c r="N62" s="48"/>
    </row>
    <row r="63" spans="1:14" s="18" customFormat="1" ht="25.5" x14ac:dyDescent="0.25">
      <c r="A63" s="46"/>
      <c r="B63" s="47"/>
      <c r="C63" s="68" t="s">
        <v>221</v>
      </c>
      <c r="D63" s="69" t="s">
        <v>738</v>
      </c>
      <c r="E63" s="69" t="s">
        <v>739</v>
      </c>
      <c r="F63" s="69" t="s">
        <v>637</v>
      </c>
      <c r="G63" s="69"/>
      <c r="H63" s="69" t="s">
        <v>687</v>
      </c>
      <c r="I63" s="170">
        <v>45716</v>
      </c>
      <c r="J63" s="70">
        <v>0.61805555555555602</v>
      </c>
      <c r="K63" s="71">
        <v>0.62847222222222199</v>
      </c>
      <c r="L63" s="168">
        <f t="shared" si="1"/>
        <v>1.0416666666665964E-2</v>
      </c>
      <c r="M63" s="169"/>
      <c r="N63" s="48"/>
    </row>
    <row r="64" spans="1:14" s="18" customFormat="1" ht="25.5" x14ac:dyDescent="0.25">
      <c r="A64" s="46"/>
      <c r="B64" s="47"/>
      <c r="C64" s="68" t="s">
        <v>222</v>
      </c>
      <c r="D64" s="69" t="s">
        <v>638</v>
      </c>
      <c r="E64" s="69" t="s">
        <v>740</v>
      </c>
      <c r="F64" s="69" t="s">
        <v>735</v>
      </c>
      <c r="G64" s="69"/>
      <c r="H64" s="69" t="s">
        <v>644</v>
      </c>
      <c r="I64" s="170">
        <v>45719</v>
      </c>
      <c r="J64" s="70">
        <v>0.39583333333333298</v>
      </c>
      <c r="K64" s="71">
        <v>0.40277777777777801</v>
      </c>
      <c r="L64" s="168">
        <f t="shared" si="1"/>
        <v>6.9444444444450304E-3</v>
      </c>
      <c r="M64" s="169"/>
      <c r="N64" s="48"/>
    </row>
    <row r="65" spans="1:14" s="18" customFormat="1" ht="38.25" x14ac:dyDescent="0.25">
      <c r="A65" s="46"/>
      <c r="B65" s="47"/>
      <c r="C65" s="68" t="s">
        <v>223</v>
      </c>
      <c r="D65" s="69" t="s">
        <v>1362</v>
      </c>
      <c r="E65" s="69" t="s">
        <v>1363</v>
      </c>
      <c r="F65" s="69" t="s">
        <v>741</v>
      </c>
      <c r="G65" s="69"/>
      <c r="H65" s="69" t="s">
        <v>627</v>
      </c>
      <c r="I65" s="170">
        <v>45719</v>
      </c>
      <c r="J65" s="70">
        <v>0.49652777777777801</v>
      </c>
      <c r="K65" s="71">
        <v>0.59791666666666698</v>
      </c>
      <c r="L65" s="168">
        <f t="shared" si="1"/>
        <v>0.10138888888888897</v>
      </c>
      <c r="M65" s="169"/>
      <c r="N65" s="48"/>
    </row>
    <row r="66" spans="1:14" s="18" customFormat="1" ht="25.5" x14ac:dyDescent="0.25">
      <c r="A66" s="46"/>
      <c r="B66" s="47"/>
      <c r="C66" s="68" t="s">
        <v>224</v>
      </c>
      <c r="D66" s="69" t="s">
        <v>742</v>
      </c>
      <c r="E66" s="69" t="s">
        <v>705</v>
      </c>
      <c r="F66" s="69" t="s">
        <v>637</v>
      </c>
      <c r="G66" s="69"/>
      <c r="H66" s="69" t="s">
        <v>627</v>
      </c>
      <c r="I66" s="170">
        <v>45720</v>
      </c>
      <c r="J66" s="70">
        <v>0.38402777777777802</v>
      </c>
      <c r="K66" s="71">
        <v>0.4375</v>
      </c>
      <c r="L66" s="168">
        <f t="shared" si="1"/>
        <v>5.3472222222221977E-2</v>
      </c>
      <c r="M66" s="169"/>
      <c r="N66" s="48"/>
    </row>
    <row r="67" spans="1:14" s="18" customFormat="1" ht="38.25" x14ac:dyDescent="0.25">
      <c r="A67" s="46"/>
      <c r="B67" s="47"/>
      <c r="C67" s="68" t="s">
        <v>225</v>
      </c>
      <c r="D67" s="69" t="s">
        <v>743</v>
      </c>
      <c r="E67" s="69" t="s">
        <v>744</v>
      </c>
      <c r="F67" s="69" t="s">
        <v>745</v>
      </c>
      <c r="G67" s="69"/>
      <c r="H67" s="69" t="s">
        <v>623</v>
      </c>
      <c r="I67" s="170">
        <v>45720</v>
      </c>
      <c r="J67" s="70">
        <v>0.54374999999999996</v>
      </c>
      <c r="K67" s="71">
        <v>0.54861111111111105</v>
      </c>
      <c r="L67" s="168">
        <f t="shared" si="1"/>
        <v>4.8611111111110938E-3</v>
      </c>
      <c r="M67" s="169"/>
      <c r="N67" s="48"/>
    </row>
    <row r="68" spans="1:14" s="18" customFormat="1" ht="25.5" x14ac:dyDescent="0.25">
      <c r="A68" s="46"/>
      <c r="B68" s="47"/>
      <c r="C68" s="68" t="s">
        <v>226</v>
      </c>
      <c r="D68" s="69" t="s">
        <v>746</v>
      </c>
      <c r="E68" s="69" t="s">
        <v>747</v>
      </c>
      <c r="F68" s="69" t="s">
        <v>637</v>
      </c>
      <c r="G68" s="69"/>
      <c r="H68" s="69" t="s">
        <v>627</v>
      </c>
      <c r="I68" s="170">
        <v>45720</v>
      </c>
      <c r="J68" s="70">
        <v>0.60416666666666696</v>
      </c>
      <c r="K68" s="71">
        <v>0.62708333333333299</v>
      </c>
      <c r="L68" s="168">
        <f t="shared" si="1"/>
        <v>2.291666666666603E-2</v>
      </c>
      <c r="M68" s="169"/>
      <c r="N68" s="48"/>
    </row>
    <row r="69" spans="1:14" s="18" customFormat="1" ht="38.25" x14ac:dyDescent="0.25">
      <c r="A69" s="46"/>
      <c r="B69" s="47"/>
      <c r="C69" s="68" t="s">
        <v>227</v>
      </c>
      <c r="D69" s="69" t="s">
        <v>748</v>
      </c>
      <c r="E69" s="69" t="s">
        <v>749</v>
      </c>
      <c r="F69" s="69" t="s">
        <v>750</v>
      </c>
      <c r="G69" s="69"/>
      <c r="H69" s="69" t="s">
        <v>623</v>
      </c>
      <c r="I69" s="170">
        <v>45721</v>
      </c>
      <c r="J69" s="70">
        <v>0.389583333333333</v>
      </c>
      <c r="K69" s="71">
        <v>0.42361111111111099</v>
      </c>
      <c r="L69" s="168">
        <f t="shared" si="1"/>
        <v>3.402777777777799E-2</v>
      </c>
      <c r="M69" s="169"/>
      <c r="N69" s="48"/>
    </row>
    <row r="70" spans="1:14" s="18" customFormat="1" ht="25.5" x14ac:dyDescent="0.25">
      <c r="A70" s="46"/>
      <c r="B70" s="47"/>
      <c r="C70" s="68" t="s">
        <v>228</v>
      </c>
      <c r="D70" s="69" t="s">
        <v>751</v>
      </c>
      <c r="E70" s="69" t="s">
        <v>752</v>
      </c>
      <c r="F70" s="69" t="s">
        <v>753</v>
      </c>
      <c r="G70" s="69"/>
      <c r="H70" s="69" t="s">
        <v>627</v>
      </c>
      <c r="I70" s="170">
        <v>45721</v>
      </c>
      <c r="J70" s="70">
        <v>0.64027777777777795</v>
      </c>
      <c r="K70" s="71">
        <v>0.64652777777777803</v>
      </c>
      <c r="L70" s="168">
        <f t="shared" si="1"/>
        <v>6.2500000000000888E-3</v>
      </c>
      <c r="M70" s="169"/>
      <c r="N70" s="48"/>
    </row>
    <row r="71" spans="1:14" s="18" customFormat="1" ht="38.25" x14ac:dyDescent="0.25">
      <c r="A71" s="46"/>
      <c r="B71" s="47"/>
      <c r="C71" s="68" t="s">
        <v>229</v>
      </c>
      <c r="D71" s="69" t="s">
        <v>754</v>
      </c>
      <c r="E71" s="69" t="s">
        <v>755</v>
      </c>
      <c r="F71" s="69" t="s">
        <v>756</v>
      </c>
      <c r="G71" s="69"/>
      <c r="H71" s="69" t="s">
        <v>665</v>
      </c>
      <c r="I71" s="170">
        <v>45725</v>
      </c>
      <c r="J71" s="70">
        <v>0.59513888888888899</v>
      </c>
      <c r="K71" s="71">
        <v>0.62777777777777799</v>
      </c>
      <c r="L71" s="168">
        <f t="shared" si="1"/>
        <v>3.2638888888888995E-2</v>
      </c>
      <c r="M71" s="169"/>
      <c r="N71" s="48"/>
    </row>
    <row r="72" spans="1:14" s="18" customFormat="1" ht="38.25" x14ac:dyDescent="0.25">
      <c r="A72" s="46"/>
      <c r="B72" s="47"/>
      <c r="C72" s="68" t="s">
        <v>230</v>
      </c>
      <c r="D72" s="69" t="s">
        <v>757</v>
      </c>
      <c r="E72" s="69" t="s">
        <v>758</v>
      </c>
      <c r="F72" s="69" t="s">
        <v>637</v>
      </c>
      <c r="G72" s="69"/>
      <c r="H72" s="69" t="s">
        <v>623</v>
      </c>
      <c r="I72" s="170">
        <v>45726</v>
      </c>
      <c r="J72" s="70">
        <v>0.39583333333333298</v>
      </c>
      <c r="K72" s="71">
        <v>0.41805555555555557</v>
      </c>
      <c r="L72" s="168">
        <f t="shared" si="1"/>
        <v>2.2222222222222587E-2</v>
      </c>
      <c r="M72" s="169"/>
      <c r="N72" s="48"/>
    </row>
    <row r="73" spans="1:14" s="18" customFormat="1" ht="25.5" x14ac:dyDescent="0.25">
      <c r="A73" s="46"/>
      <c r="B73" s="47"/>
      <c r="C73" s="68" t="s">
        <v>231</v>
      </c>
      <c r="D73" s="69" t="s">
        <v>759</v>
      </c>
      <c r="E73" s="69" t="s">
        <v>760</v>
      </c>
      <c r="F73" s="69" t="s">
        <v>637</v>
      </c>
      <c r="G73" s="69"/>
      <c r="H73" s="69" t="s">
        <v>627</v>
      </c>
      <c r="I73" s="170">
        <v>45727</v>
      </c>
      <c r="J73" s="70">
        <v>0.41458333333333303</v>
      </c>
      <c r="K73" s="71">
        <v>0.422222222222222</v>
      </c>
      <c r="L73" s="168">
        <f t="shared" si="1"/>
        <v>7.6388888888889728E-3</v>
      </c>
      <c r="M73" s="169"/>
      <c r="N73" s="48"/>
    </row>
    <row r="74" spans="1:14" s="18" customFormat="1" ht="25.5" x14ac:dyDescent="0.25">
      <c r="A74" s="46"/>
      <c r="B74" s="47"/>
      <c r="C74" s="68" t="s">
        <v>232</v>
      </c>
      <c r="D74" s="69" t="s">
        <v>761</v>
      </c>
      <c r="E74" s="69" t="s">
        <v>762</v>
      </c>
      <c r="F74" s="69" t="s">
        <v>637</v>
      </c>
      <c r="G74" s="69"/>
      <c r="H74" s="69" t="s">
        <v>627</v>
      </c>
      <c r="I74" s="170">
        <v>45727</v>
      </c>
      <c r="J74" s="70">
        <v>0.46388888888888902</v>
      </c>
      <c r="K74" s="71">
        <v>0.48680555555555599</v>
      </c>
      <c r="L74" s="168">
        <f t="shared" si="1"/>
        <v>2.2916666666666974E-2</v>
      </c>
      <c r="M74" s="169"/>
      <c r="N74" s="48"/>
    </row>
    <row r="75" spans="1:14" s="18" customFormat="1" ht="25.5" x14ac:dyDescent="0.25">
      <c r="A75" s="46"/>
      <c r="B75" s="47"/>
      <c r="C75" s="68" t="s">
        <v>233</v>
      </c>
      <c r="D75" s="69" t="s">
        <v>1285</v>
      </c>
      <c r="E75" s="69" t="s">
        <v>763</v>
      </c>
      <c r="F75" s="69" t="s">
        <v>637</v>
      </c>
      <c r="G75" s="69"/>
      <c r="H75" s="69" t="s">
        <v>627</v>
      </c>
      <c r="I75" s="170">
        <v>45727</v>
      </c>
      <c r="J75" s="70">
        <v>0.46458333333333302</v>
      </c>
      <c r="K75" s="71">
        <v>0.64583333333333304</v>
      </c>
      <c r="L75" s="168">
        <f t="shared" si="1"/>
        <v>0.18125000000000002</v>
      </c>
      <c r="M75" s="169"/>
      <c r="N75" s="48"/>
    </row>
    <row r="76" spans="1:14" s="18" customFormat="1" ht="25.5" x14ac:dyDescent="0.25">
      <c r="A76" s="46"/>
      <c r="B76" s="47"/>
      <c r="C76" s="68" t="s">
        <v>234</v>
      </c>
      <c r="D76" s="69" t="s">
        <v>759</v>
      </c>
      <c r="E76" s="69" t="s">
        <v>760</v>
      </c>
      <c r="F76" s="69" t="s">
        <v>637</v>
      </c>
      <c r="G76" s="69"/>
      <c r="H76" s="69" t="s">
        <v>627</v>
      </c>
      <c r="I76" s="170">
        <v>45727</v>
      </c>
      <c r="J76" s="70">
        <v>0.56041666666666701</v>
      </c>
      <c r="K76" s="71">
        <v>0.59375</v>
      </c>
      <c r="L76" s="168">
        <f t="shared" si="1"/>
        <v>3.3333333333332993E-2</v>
      </c>
      <c r="M76" s="169"/>
      <c r="N76" s="48"/>
    </row>
    <row r="77" spans="1:14" s="18" customFormat="1" ht="25.5" x14ac:dyDescent="0.25">
      <c r="A77" s="46"/>
      <c r="B77" s="47"/>
      <c r="C77" s="68" t="s">
        <v>235</v>
      </c>
      <c r="D77" s="69" t="s">
        <v>764</v>
      </c>
      <c r="E77" s="69" t="s">
        <v>765</v>
      </c>
      <c r="F77" s="69" t="s">
        <v>637</v>
      </c>
      <c r="G77" s="69"/>
      <c r="H77" s="69" t="s">
        <v>627</v>
      </c>
      <c r="I77" s="170">
        <v>45728</v>
      </c>
      <c r="J77" s="70">
        <v>0.43958333333333299</v>
      </c>
      <c r="K77" s="71">
        <v>0.484722222222222</v>
      </c>
      <c r="L77" s="168">
        <f t="shared" si="1"/>
        <v>4.5138888888889006E-2</v>
      </c>
      <c r="M77" s="169"/>
      <c r="N77" s="48"/>
    </row>
    <row r="78" spans="1:14" s="18" customFormat="1" ht="25.5" x14ac:dyDescent="0.25">
      <c r="A78" s="46"/>
      <c r="B78" s="47"/>
      <c r="C78" s="68" t="s">
        <v>236</v>
      </c>
      <c r="D78" s="69" t="s">
        <v>1284</v>
      </c>
      <c r="E78" s="69" t="s">
        <v>1281</v>
      </c>
      <c r="F78" s="69" t="s">
        <v>637</v>
      </c>
      <c r="G78" s="69"/>
      <c r="H78" s="69" t="s">
        <v>627</v>
      </c>
      <c r="I78" s="170">
        <v>45729</v>
      </c>
      <c r="J78" s="70">
        <v>0.39305555555555599</v>
      </c>
      <c r="K78" s="71">
        <v>0.42013888888888901</v>
      </c>
      <c r="L78" s="168">
        <f t="shared" si="1"/>
        <v>2.7083333333333015E-2</v>
      </c>
      <c r="M78" s="169"/>
      <c r="N78" s="48"/>
    </row>
    <row r="79" spans="1:14" s="18" customFormat="1" ht="25.5" x14ac:dyDescent="0.25">
      <c r="A79" s="46"/>
      <c r="B79" s="47"/>
      <c r="C79" s="68" t="s">
        <v>237</v>
      </c>
      <c r="D79" s="69" t="s">
        <v>766</v>
      </c>
      <c r="E79" s="69" t="s">
        <v>767</v>
      </c>
      <c r="F79" s="69" t="s">
        <v>637</v>
      </c>
      <c r="G79" s="69"/>
      <c r="H79" s="69" t="s">
        <v>627</v>
      </c>
      <c r="I79" s="170">
        <v>45729</v>
      </c>
      <c r="J79" s="70">
        <v>0.43125000000000002</v>
      </c>
      <c r="K79" s="71">
        <v>0.45972222222222198</v>
      </c>
      <c r="L79" s="168">
        <f t="shared" si="1"/>
        <v>2.8472222222221955E-2</v>
      </c>
      <c r="M79" s="169"/>
      <c r="N79" s="48"/>
    </row>
    <row r="80" spans="1:14" s="18" customFormat="1" ht="25.5" x14ac:dyDescent="0.25">
      <c r="A80" s="46"/>
      <c r="B80" s="47"/>
      <c r="C80" s="68" t="s">
        <v>238</v>
      </c>
      <c r="D80" s="69" t="s">
        <v>1273</v>
      </c>
      <c r="E80" s="69" t="s">
        <v>1274</v>
      </c>
      <c r="F80" s="69" t="s">
        <v>768</v>
      </c>
      <c r="G80" s="69"/>
      <c r="H80" s="69" t="s">
        <v>627</v>
      </c>
      <c r="I80" s="170">
        <v>45733</v>
      </c>
      <c r="J80" s="70">
        <v>0.52708333333333302</v>
      </c>
      <c r="K80" s="71">
        <v>0.54861111111111105</v>
      </c>
      <c r="L80" s="168">
        <f t="shared" si="1"/>
        <v>2.1527777777778034E-2</v>
      </c>
      <c r="M80" s="169"/>
      <c r="N80" s="48"/>
    </row>
    <row r="81" spans="1:14" s="18" customFormat="1" ht="25.5" x14ac:dyDescent="0.25">
      <c r="A81" s="46"/>
      <c r="B81" s="47"/>
      <c r="C81" s="68" t="s">
        <v>239</v>
      </c>
      <c r="D81" s="69" t="s">
        <v>682</v>
      </c>
      <c r="E81" s="69" t="s">
        <v>683</v>
      </c>
      <c r="F81" s="69" t="s">
        <v>654</v>
      </c>
      <c r="G81" s="69"/>
      <c r="H81" s="69" t="s">
        <v>627</v>
      </c>
      <c r="I81" s="170">
        <v>45733</v>
      </c>
      <c r="J81" s="70">
        <v>0.530555555555556</v>
      </c>
      <c r="K81" s="71">
        <v>0.59791666666666698</v>
      </c>
      <c r="L81" s="168">
        <f t="shared" si="1"/>
        <v>6.7361111111110983E-2</v>
      </c>
      <c r="M81" s="169"/>
      <c r="N81" s="48"/>
    </row>
    <row r="82" spans="1:14" s="18" customFormat="1" ht="25.5" x14ac:dyDescent="0.25">
      <c r="A82" s="46"/>
      <c r="B82" s="47"/>
      <c r="C82" s="68" t="s">
        <v>240</v>
      </c>
      <c r="D82" s="69" t="s">
        <v>769</v>
      </c>
      <c r="E82" s="69" t="s">
        <v>770</v>
      </c>
      <c r="F82" s="69" t="s">
        <v>771</v>
      </c>
      <c r="G82" s="69"/>
      <c r="H82" s="69" t="s">
        <v>627</v>
      </c>
      <c r="I82" s="170">
        <v>45734</v>
      </c>
      <c r="J82" s="70">
        <v>0.37916666666666698</v>
      </c>
      <c r="K82" s="71">
        <v>0.39583333333333298</v>
      </c>
      <c r="L82" s="168">
        <f t="shared" si="1"/>
        <v>1.6666666666665997E-2</v>
      </c>
      <c r="M82" s="169"/>
      <c r="N82" s="48"/>
    </row>
    <row r="83" spans="1:14" s="18" customFormat="1" ht="25.5" x14ac:dyDescent="0.25">
      <c r="A83" s="46"/>
      <c r="B83" s="47"/>
      <c r="C83" s="68" t="s">
        <v>241</v>
      </c>
      <c r="D83" s="69" t="s">
        <v>772</v>
      </c>
      <c r="E83" s="69" t="s">
        <v>773</v>
      </c>
      <c r="F83" s="69" t="s">
        <v>774</v>
      </c>
      <c r="G83" s="69"/>
      <c r="H83" s="69" t="s">
        <v>687</v>
      </c>
      <c r="I83" s="170">
        <v>45735</v>
      </c>
      <c r="J83" s="70">
        <v>0.296527777777778</v>
      </c>
      <c r="K83" s="71">
        <v>0.59027777777777801</v>
      </c>
      <c r="L83" s="168">
        <f t="shared" ref="L83:L252" si="2">(K83-J83)</f>
        <v>0.29375000000000001</v>
      </c>
      <c r="M83" s="169"/>
      <c r="N83" s="48"/>
    </row>
    <row r="84" spans="1:14" s="18" customFormat="1" ht="25.5" x14ac:dyDescent="0.25">
      <c r="A84" s="46"/>
      <c r="B84" s="47"/>
      <c r="C84" s="68" t="s">
        <v>242</v>
      </c>
      <c r="D84" s="69" t="s">
        <v>775</v>
      </c>
      <c r="E84" s="69" t="s">
        <v>776</v>
      </c>
      <c r="F84" s="69" t="s">
        <v>777</v>
      </c>
      <c r="G84" s="69"/>
      <c r="H84" s="69" t="s">
        <v>627</v>
      </c>
      <c r="I84" s="170">
        <v>45735</v>
      </c>
      <c r="J84" s="70">
        <v>0.48611111111111099</v>
      </c>
      <c r="K84" s="71">
        <v>0.50138888888888899</v>
      </c>
      <c r="L84" s="168">
        <f t="shared" si="2"/>
        <v>1.5277777777778001E-2</v>
      </c>
      <c r="M84" s="169"/>
      <c r="N84" s="48"/>
    </row>
    <row r="85" spans="1:14" s="18" customFormat="1" ht="25.5" x14ac:dyDescent="0.25">
      <c r="A85" s="46"/>
      <c r="B85" s="47"/>
      <c r="C85" s="68" t="s">
        <v>243</v>
      </c>
      <c r="D85" s="69" t="s">
        <v>778</v>
      </c>
      <c r="E85" s="69" t="s">
        <v>763</v>
      </c>
      <c r="F85" s="69" t="s">
        <v>779</v>
      </c>
      <c r="G85" s="69"/>
      <c r="H85" s="69" t="s">
        <v>644</v>
      </c>
      <c r="I85" s="170">
        <v>45736</v>
      </c>
      <c r="J85" s="70">
        <v>0.30208333333333331</v>
      </c>
      <c r="K85" s="71">
        <v>0.35416666666666669</v>
      </c>
      <c r="L85" s="168">
        <f t="shared" si="2"/>
        <v>5.208333333333337E-2</v>
      </c>
      <c r="M85" s="169"/>
      <c r="N85" s="48"/>
    </row>
    <row r="86" spans="1:14" s="18" customFormat="1" ht="25.5" x14ac:dyDescent="0.25">
      <c r="A86" s="46"/>
      <c r="B86" s="47"/>
      <c r="C86" s="68" t="s">
        <v>244</v>
      </c>
      <c r="D86" s="69" t="s">
        <v>780</v>
      </c>
      <c r="E86" s="69" t="s">
        <v>781</v>
      </c>
      <c r="F86" s="69" t="s">
        <v>695</v>
      </c>
      <c r="G86" s="69"/>
      <c r="H86" s="69" t="s">
        <v>627</v>
      </c>
      <c r="I86" s="170">
        <v>45736</v>
      </c>
      <c r="J86" s="70">
        <v>0.37638888888888899</v>
      </c>
      <c r="K86" s="71">
        <v>0.46388888888888902</v>
      </c>
      <c r="L86" s="168">
        <f t="shared" si="2"/>
        <v>8.7500000000000022E-2</v>
      </c>
      <c r="M86" s="169"/>
      <c r="N86" s="48"/>
    </row>
    <row r="87" spans="1:14" s="18" customFormat="1" ht="25.5" x14ac:dyDescent="0.25">
      <c r="A87" s="46"/>
      <c r="B87" s="47"/>
      <c r="C87" s="68" t="s">
        <v>245</v>
      </c>
      <c r="D87" s="69" t="s">
        <v>782</v>
      </c>
      <c r="E87" s="69" t="s">
        <v>783</v>
      </c>
      <c r="F87" s="69" t="s">
        <v>784</v>
      </c>
      <c r="G87" s="69"/>
      <c r="H87" s="69" t="s">
        <v>627</v>
      </c>
      <c r="I87" s="170">
        <v>45737</v>
      </c>
      <c r="J87" s="70">
        <v>0.359722222222222</v>
      </c>
      <c r="K87" s="71">
        <v>0.38194444444444398</v>
      </c>
      <c r="L87" s="168">
        <f t="shared" si="2"/>
        <v>2.2222222222221977E-2</v>
      </c>
      <c r="M87" s="169"/>
      <c r="N87" s="48"/>
    </row>
    <row r="88" spans="1:14" s="18" customFormat="1" ht="25.5" x14ac:dyDescent="0.25">
      <c r="A88" s="46"/>
      <c r="B88" s="47"/>
      <c r="C88" s="68" t="s">
        <v>246</v>
      </c>
      <c r="D88" s="69" t="s">
        <v>785</v>
      </c>
      <c r="E88" s="69" t="s">
        <v>786</v>
      </c>
      <c r="F88" s="69" t="s">
        <v>771</v>
      </c>
      <c r="G88" s="69"/>
      <c r="H88" s="69" t="s">
        <v>627</v>
      </c>
      <c r="I88" s="170">
        <v>45737</v>
      </c>
      <c r="J88" s="70">
        <v>0.58611111111111103</v>
      </c>
      <c r="K88" s="71">
        <v>0.61111111111111105</v>
      </c>
      <c r="L88" s="168">
        <f t="shared" si="2"/>
        <v>2.5000000000000022E-2</v>
      </c>
      <c r="M88" s="169"/>
      <c r="N88" s="48"/>
    </row>
    <row r="89" spans="1:14" s="18" customFormat="1" ht="38.25" x14ac:dyDescent="0.25">
      <c r="A89" s="46"/>
      <c r="B89" s="47"/>
      <c r="C89" s="68" t="s">
        <v>247</v>
      </c>
      <c r="D89" s="69" t="s">
        <v>787</v>
      </c>
      <c r="E89" s="69" t="s">
        <v>788</v>
      </c>
      <c r="F89" s="69" t="s">
        <v>789</v>
      </c>
      <c r="G89" s="69"/>
      <c r="H89" s="69" t="s">
        <v>623</v>
      </c>
      <c r="I89" s="170">
        <v>45741</v>
      </c>
      <c r="J89" s="70">
        <v>0.56527777777777799</v>
      </c>
      <c r="K89" s="71">
        <v>0.61319444444444504</v>
      </c>
      <c r="L89" s="168">
        <f t="shared" si="2"/>
        <v>4.7916666666667052E-2</v>
      </c>
      <c r="M89" s="169"/>
      <c r="N89" s="48"/>
    </row>
    <row r="90" spans="1:14" s="18" customFormat="1" ht="25.5" x14ac:dyDescent="0.25">
      <c r="A90" s="46"/>
      <c r="B90" s="47"/>
      <c r="C90" s="68" t="s">
        <v>248</v>
      </c>
      <c r="D90" s="69" t="s">
        <v>790</v>
      </c>
      <c r="E90" s="69" t="s">
        <v>791</v>
      </c>
      <c r="F90" s="69" t="s">
        <v>706</v>
      </c>
      <c r="G90" s="69"/>
      <c r="H90" s="69" t="s">
        <v>644</v>
      </c>
      <c r="I90" s="170">
        <v>45742</v>
      </c>
      <c r="J90" s="70">
        <v>0.593055555555556</v>
      </c>
      <c r="K90" s="71">
        <v>0.61041666666666705</v>
      </c>
      <c r="L90" s="168">
        <f t="shared" si="2"/>
        <v>1.7361111111111049E-2</v>
      </c>
      <c r="M90" s="169"/>
      <c r="N90" s="48"/>
    </row>
    <row r="91" spans="1:14" s="18" customFormat="1" ht="25.5" x14ac:dyDescent="0.25">
      <c r="A91" s="46"/>
      <c r="B91" s="47"/>
      <c r="C91" s="68" t="s">
        <v>249</v>
      </c>
      <c r="D91" s="69" t="s">
        <v>792</v>
      </c>
      <c r="E91" s="69" t="s">
        <v>793</v>
      </c>
      <c r="F91" s="69" t="s">
        <v>794</v>
      </c>
      <c r="G91" s="69"/>
      <c r="H91" s="69" t="s">
        <v>627</v>
      </c>
      <c r="I91" s="170">
        <v>45748</v>
      </c>
      <c r="J91" s="70">
        <v>0.40277777777777801</v>
      </c>
      <c r="K91" s="71">
        <v>0.44236111111111098</v>
      </c>
      <c r="L91" s="168">
        <f t="shared" si="2"/>
        <v>3.9583333333332971E-2</v>
      </c>
      <c r="M91" s="169"/>
      <c r="N91" s="48"/>
    </row>
    <row r="92" spans="1:14" s="18" customFormat="1" ht="25.5" x14ac:dyDescent="0.25">
      <c r="A92" s="46"/>
      <c r="B92" s="47"/>
      <c r="C92" s="68" t="s">
        <v>250</v>
      </c>
      <c r="D92" s="69" t="s">
        <v>795</v>
      </c>
      <c r="E92" s="69" t="s">
        <v>796</v>
      </c>
      <c r="F92" s="69" t="s">
        <v>771</v>
      </c>
      <c r="G92" s="69"/>
      <c r="H92" s="69" t="s">
        <v>627</v>
      </c>
      <c r="I92" s="170">
        <v>45748</v>
      </c>
      <c r="J92" s="70">
        <v>0.40625</v>
      </c>
      <c r="K92" s="71">
        <v>0.484027777777778</v>
      </c>
      <c r="L92" s="168">
        <f t="shared" si="2"/>
        <v>7.7777777777778001E-2</v>
      </c>
      <c r="M92" s="169"/>
      <c r="N92" s="48"/>
    </row>
    <row r="93" spans="1:14" s="18" customFormat="1" ht="25.5" x14ac:dyDescent="0.25">
      <c r="A93" s="46"/>
      <c r="B93" s="47"/>
      <c r="C93" s="68" t="s">
        <v>251</v>
      </c>
      <c r="D93" s="69" t="s">
        <v>797</v>
      </c>
      <c r="E93" s="69" t="s">
        <v>798</v>
      </c>
      <c r="F93" s="69" t="s">
        <v>799</v>
      </c>
      <c r="G93" s="69"/>
      <c r="H93" s="69" t="s">
        <v>627</v>
      </c>
      <c r="I93" s="170">
        <v>45749</v>
      </c>
      <c r="J93" s="70">
        <v>0.47916666666666702</v>
      </c>
      <c r="K93" s="71">
        <v>0.50486111111111098</v>
      </c>
      <c r="L93" s="168">
        <f t="shared" si="2"/>
        <v>2.5694444444443965E-2</v>
      </c>
      <c r="M93" s="169"/>
      <c r="N93" s="48"/>
    </row>
    <row r="94" spans="1:14" s="18" customFormat="1" ht="25.5" x14ac:dyDescent="0.25">
      <c r="A94" s="46"/>
      <c r="B94" s="47"/>
      <c r="C94" s="68" t="s">
        <v>382</v>
      </c>
      <c r="D94" s="69" t="s">
        <v>800</v>
      </c>
      <c r="E94" s="69" t="s">
        <v>801</v>
      </c>
      <c r="F94" s="69" t="s">
        <v>802</v>
      </c>
      <c r="G94" s="69"/>
      <c r="H94" s="69" t="s">
        <v>627</v>
      </c>
      <c r="I94" s="170">
        <v>45751</v>
      </c>
      <c r="J94" s="70">
        <v>0.42708333333333298</v>
      </c>
      <c r="K94" s="71">
        <v>0.45694444444444399</v>
      </c>
      <c r="L94" s="168">
        <f t="shared" si="2"/>
        <v>2.9861111111111005E-2</v>
      </c>
      <c r="M94" s="169"/>
      <c r="N94" s="48"/>
    </row>
    <row r="95" spans="1:14" s="18" customFormat="1" ht="25.5" x14ac:dyDescent="0.25">
      <c r="A95" s="46"/>
      <c r="B95" s="47"/>
      <c r="C95" s="68" t="s">
        <v>383</v>
      </c>
      <c r="D95" s="69" t="s">
        <v>803</v>
      </c>
      <c r="E95" s="69" t="s">
        <v>804</v>
      </c>
      <c r="F95" s="69" t="s">
        <v>794</v>
      </c>
      <c r="G95" s="69"/>
      <c r="H95" s="69" t="s">
        <v>627</v>
      </c>
      <c r="I95" s="170">
        <v>45751</v>
      </c>
      <c r="J95" s="70">
        <v>0.50347222222222199</v>
      </c>
      <c r="K95" s="71">
        <v>0.56736111111111098</v>
      </c>
      <c r="L95" s="168">
        <f t="shared" si="2"/>
        <v>6.3888888888888995E-2</v>
      </c>
      <c r="M95" s="169"/>
      <c r="N95" s="48"/>
    </row>
    <row r="96" spans="1:14" s="18" customFormat="1" ht="38.25" x14ac:dyDescent="0.25">
      <c r="A96" s="46"/>
      <c r="B96" s="47"/>
      <c r="C96" s="68" t="s">
        <v>384</v>
      </c>
      <c r="D96" s="69" t="s">
        <v>805</v>
      </c>
      <c r="E96" s="69" t="s">
        <v>806</v>
      </c>
      <c r="F96" s="69" t="s">
        <v>807</v>
      </c>
      <c r="G96" s="69"/>
      <c r="H96" s="69" t="s">
        <v>627</v>
      </c>
      <c r="I96" s="170">
        <v>45752</v>
      </c>
      <c r="J96" s="70">
        <v>0.359027777777778</v>
      </c>
      <c r="K96" s="71">
        <v>0.44513888888888897</v>
      </c>
      <c r="L96" s="168">
        <f t="shared" ref="L96:L159" si="3">(K96-J96)</f>
        <v>8.6111111111110972E-2</v>
      </c>
      <c r="M96" s="169"/>
      <c r="N96" s="48"/>
    </row>
    <row r="97" spans="1:14" s="18" customFormat="1" ht="38.25" x14ac:dyDescent="0.25">
      <c r="A97" s="46"/>
      <c r="B97" s="47"/>
      <c r="C97" s="68" t="s">
        <v>385</v>
      </c>
      <c r="D97" s="69" t="s">
        <v>808</v>
      </c>
      <c r="E97" s="69" t="s">
        <v>809</v>
      </c>
      <c r="F97" s="69" t="s">
        <v>810</v>
      </c>
      <c r="G97" s="69"/>
      <c r="H97" s="69" t="s">
        <v>623</v>
      </c>
      <c r="I97" s="170">
        <v>45752</v>
      </c>
      <c r="J97" s="70">
        <v>0.38055555555555598</v>
      </c>
      <c r="K97" s="71">
        <v>0.49861111111111101</v>
      </c>
      <c r="L97" s="168">
        <f t="shared" si="3"/>
        <v>0.11805555555555503</v>
      </c>
      <c r="M97" s="169"/>
      <c r="N97" s="48"/>
    </row>
    <row r="98" spans="1:14" s="18" customFormat="1" ht="25.5" x14ac:dyDescent="0.25">
      <c r="A98" s="46"/>
      <c r="B98" s="47"/>
      <c r="C98" s="68" t="s">
        <v>386</v>
      </c>
      <c r="D98" s="69" t="s">
        <v>811</v>
      </c>
      <c r="E98" s="69" t="s">
        <v>812</v>
      </c>
      <c r="F98" s="69" t="s">
        <v>813</v>
      </c>
      <c r="G98" s="69"/>
      <c r="H98" s="69" t="s">
        <v>627</v>
      </c>
      <c r="I98" s="170">
        <v>45752</v>
      </c>
      <c r="J98" s="70">
        <v>0.38263888888888897</v>
      </c>
      <c r="K98" s="71">
        <v>0.58819444444444502</v>
      </c>
      <c r="L98" s="168">
        <f t="shared" si="3"/>
        <v>0.20555555555555605</v>
      </c>
      <c r="M98" s="169"/>
      <c r="N98" s="48"/>
    </row>
    <row r="99" spans="1:14" s="18" customFormat="1" ht="25.5" x14ac:dyDescent="0.25">
      <c r="A99" s="46"/>
      <c r="B99" s="47"/>
      <c r="C99" s="68" t="s">
        <v>387</v>
      </c>
      <c r="D99" s="69" t="s">
        <v>811</v>
      </c>
      <c r="E99" s="69" t="s">
        <v>812</v>
      </c>
      <c r="F99" s="69" t="s">
        <v>813</v>
      </c>
      <c r="G99" s="69"/>
      <c r="H99" s="69" t="s">
        <v>627</v>
      </c>
      <c r="I99" s="170">
        <v>45754</v>
      </c>
      <c r="J99" s="70">
        <v>0.47916666666666702</v>
      </c>
      <c r="K99" s="71">
        <v>0.51736111111111105</v>
      </c>
      <c r="L99" s="168">
        <f t="shared" si="3"/>
        <v>3.8194444444444031E-2</v>
      </c>
      <c r="M99" s="169"/>
      <c r="N99" s="48"/>
    </row>
    <row r="100" spans="1:14" s="18" customFormat="1" ht="25.5" x14ac:dyDescent="0.25">
      <c r="A100" s="46"/>
      <c r="B100" s="47"/>
      <c r="C100" s="68" t="s">
        <v>388</v>
      </c>
      <c r="D100" s="69" t="s">
        <v>775</v>
      </c>
      <c r="E100" s="69" t="s">
        <v>776</v>
      </c>
      <c r="F100" s="69" t="s">
        <v>777</v>
      </c>
      <c r="G100" s="69"/>
      <c r="H100" s="69" t="s">
        <v>627</v>
      </c>
      <c r="I100" s="170">
        <v>45755</v>
      </c>
      <c r="J100" s="70">
        <v>0.34166666666666701</v>
      </c>
      <c r="K100" s="71">
        <v>0.38680555555555601</v>
      </c>
      <c r="L100" s="168">
        <f t="shared" si="3"/>
        <v>4.5138888888889006E-2</v>
      </c>
      <c r="M100" s="169"/>
      <c r="N100" s="48"/>
    </row>
    <row r="101" spans="1:14" s="18" customFormat="1" ht="25.5" x14ac:dyDescent="0.25">
      <c r="A101" s="46"/>
      <c r="B101" s="47"/>
      <c r="C101" s="68" t="s">
        <v>389</v>
      </c>
      <c r="D101" s="69" t="s">
        <v>814</v>
      </c>
      <c r="E101" s="69" t="s">
        <v>815</v>
      </c>
      <c r="F101" s="69" t="s">
        <v>813</v>
      </c>
      <c r="G101" s="69"/>
      <c r="H101" s="69" t="s">
        <v>627</v>
      </c>
      <c r="I101" s="170">
        <v>45755</v>
      </c>
      <c r="J101" s="70">
        <v>0.6875</v>
      </c>
      <c r="K101" s="71">
        <v>0.71805555555555556</v>
      </c>
      <c r="L101" s="168">
        <f t="shared" si="3"/>
        <v>3.0555555555555558E-2</v>
      </c>
      <c r="M101" s="169"/>
      <c r="N101" s="48"/>
    </row>
    <row r="102" spans="1:14" s="18" customFormat="1" ht="25.5" x14ac:dyDescent="0.25">
      <c r="A102" s="46"/>
      <c r="B102" s="47"/>
      <c r="C102" s="68" t="s">
        <v>390</v>
      </c>
      <c r="D102" s="69" t="s">
        <v>816</v>
      </c>
      <c r="E102" s="69" t="s">
        <v>817</v>
      </c>
      <c r="F102" s="69" t="s">
        <v>695</v>
      </c>
      <c r="G102" s="69"/>
      <c r="H102" s="69" t="s">
        <v>627</v>
      </c>
      <c r="I102" s="170">
        <v>45756</v>
      </c>
      <c r="J102" s="70">
        <v>0.35625000000000001</v>
      </c>
      <c r="K102" s="71">
        <v>0.44791666666666702</v>
      </c>
      <c r="L102" s="168">
        <f t="shared" si="3"/>
        <v>9.1666666666667007E-2</v>
      </c>
      <c r="M102" s="169"/>
      <c r="N102" s="48"/>
    </row>
    <row r="103" spans="1:14" s="18" customFormat="1" ht="25.5" x14ac:dyDescent="0.25">
      <c r="A103" s="46"/>
      <c r="B103" s="47"/>
      <c r="C103" s="68" t="s">
        <v>391</v>
      </c>
      <c r="D103" s="69" t="s">
        <v>814</v>
      </c>
      <c r="E103" s="69" t="s">
        <v>815</v>
      </c>
      <c r="F103" s="69" t="s">
        <v>813</v>
      </c>
      <c r="G103" s="69"/>
      <c r="H103" s="69" t="s">
        <v>627</v>
      </c>
      <c r="I103" s="170">
        <v>45756</v>
      </c>
      <c r="J103" s="70">
        <v>0.61458333333333304</v>
      </c>
      <c r="K103" s="71">
        <v>0.73611111111111105</v>
      </c>
      <c r="L103" s="168">
        <f t="shared" si="3"/>
        <v>0.12152777777777801</v>
      </c>
      <c r="M103" s="169"/>
      <c r="N103" s="48"/>
    </row>
    <row r="104" spans="1:14" s="18" customFormat="1" ht="25.5" x14ac:dyDescent="0.25">
      <c r="A104" s="46"/>
      <c r="B104" s="47"/>
      <c r="C104" s="68" t="s">
        <v>392</v>
      </c>
      <c r="D104" s="69" t="s">
        <v>1293</v>
      </c>
      <c r="E104" s="69" t="s">
        <v>1292</v>
      </c>
      <c r="F104" s="69" t="s">
        <v>637</v>
      </c>
      <c r="G104" s="69"/>
      <c r="H104" s="69" t="s">
        <v>644</v>
      </c>
      <c r="I104" s="170">
        <v>45756</v>
      </c>
      <c r="J104" s="70">
        <v>0.625</v>
      </c>
      <c r="K104" s="71">
        <v>0.625</v>
      </c>
      <c r="L104" s="168">
        <f t="shared" si="3"/>
        <v>0</v>
      </c>
      <c r="M104" s="169"/>
      <c r="N104" s="48"/>
    </row>
    <row r="105" spans="1:14" s="18" customFormat="1" ht="25.5" x14ac:dyDescent="0.25">
      <c r="A105" s="46"/>
      <c r="B105" s="47"/>
      <c r="C105" s="68" t="s">
        <v>393</v>
      </c>
      <c r="D105" s="69" t="s">
        <v>814</v>
      </c>
      <c r="E105" s="69" t="s">
        <v>815</v>
      </c>
      <c r="F105" s="69" t="s">
        <v>637</v>
      </c>
      <c r="G105" s="69"/>
      <c r="H105" s="69" t="s">
        <v>627</v>
      </c>
      <c r="I105" s="170">
        <v>45756</v>
      </c>
      <c r="J105" s="70">
        <v>0.61458333333333304</v>
      </c>
      <c r="K105" s="71">
        <v>0.73611111111111105</v>
      </c>
      <c r="L105" s="168">
        <f t="shared" si="3"/>
        <v>0.12152777777777801</v>
      </c>
      <c r="M105" s="169"/>
      <c r="N105" s="48"/>
    </row>
    <row r="106" spans="1:14" s="18" customFormat="1" ht="25.5" x14ac:dyDescent="0.25">
      <c r="A106" s="46"/>
      <c r="B106" s="47"/>
      <c r="C106" s="68" t="s">
        <v>394</v>
      </c>
      <c r="D106" s="69" t="s">
        <v>818</v>
      </c>
      <c r="E106" s="69" t="s">
        <v>819</v>
      </c>
      <c r="F106" s="69" t="s">
        <v>637</v>
      </c>
      <c r="G106" s="69"/>
      <c r="H106" s="69" t="s">
        <v>631</v>
      </c>
      <c r="I106" s="170">
        <v>45757</v>
      </c>
      <c r="J106" s="70">
        <v>0.4375</v>
      </c>
      <c r="K106" s="71">
        <v>0.49305555555555602</v>
      </c>
      <c r="L106" s="168">
        <f t="shared" si="3"/>
        <v>5.5555555555556024E-2</v>
      </c>
      <c r="M106" s="169"/>
      <c r="N106" s="48"/>
    </row>
    <row r="107" spans="1:14" s="18" customFormat="1" ht="25.5" x14ac:dyDescent="0.25">
      <c r="A107" s="46"/>
      <c r="B107" s="47"/>
      <c r="C107" s="68" t="s">
        <v>395</v>
      </c>
      <c r="D107" s="69" t="s">
        <v>820</v>
      </c>
      <c r="E107" s="69" t="s">
        <v>821</v>
      </c>
      <c r="F107" s="69" t="s">
        <v>822</v>
      </c>
      <c r="G107" s="69"/>
      <c r="H107" s="69" t="s">
        <v>644</v>
      </c>
      <c r="I107" s="170">
        <v>45758</v>
      </c>
      <c r="J107" s="70">
        <v>0.37708333333333299</v>
      </c>
      <c r="K107" s="71">
        <v>0.4236111111111111</v>
      </c>
      <c r="L107" s="168">
        <f t="shared" si="3"/>
        <v>4.6527777777778112E-2</v>
      </c>
      <c r="M107" s="169"/>
      <c r="N107" s="48"/>
    </row>
    <row r="108" spans="1:14" s="18" customFormat="1" ht="25.5" x14ac:dyDescent="0.25">
      <c r="A108" s="46"/>
      <c r="B108" s="47"/>
      <c r="C108" s="68" t="s">
        <v>396</v>
      </c>
      <c r="D108" s="69" t="s">
        <v>823</v>
      </c>
      <c r="E108" s="69" t="s">
        <v>824</v>
      </c>
      <c r="F108" s="69" t="s">
        <v>637</v>
      </c>
      <c r="G108" s="69"/>
      <c r="H108" s="69" t="s">
        <v>627</v>
      </c>
      <c r="I108" s="170">
        <v>45762</v>
      </c>
      <c r="J108" s="70">
        <v>0.56874999999999998</v>
      </c>
      <c r="K108" s="71">
        <v>0.59583333333333299</v>
      </c>
      <c r="L108" s="168">
        <f t="shared" si="3"/>
        <v>2.7083333333333015E-2</v>
      </c>
      <c r="M108" s="169"/>
      <c r="N108" s="48"/>
    </row>
    <row r="109" spans="1:14" s="18" customFormat="1" ht="25.5" x14ac:dyDescent="0.25">
      <c r="A109" s="46"/>
      <c r="B109" s="47"/>
      <c r="C109" s="68" t="s">
        <v>397</v>
      </c>
      <c r="D109" s="69" t="s">
        <v>825</v>
      </c>
      <c r="E109" s="69" t="s">
        <v>826</v>
      </c>
      <c r="F109" s="69" t="s">
        <v>637</v>
      </c>
      <c r="G109" s="69"/>
      <c r="H109" s="69" t="s">
        <v>827</v>
      </c>
      <c r="I109" s="170">
        <v>45762</v>
      </c>
      <c r="J109" s="70">
        <v>0.60069444444444398</v>
      </c>
      <c r="K109" s="71">
        <v>0.63611111111111096</v>
      </c>
      <c r="L109" s="168">
        <f t="shared" si="3"/>
        <v>3.5416666666666985E-2</v>
      </c>
      <c r="M109" s="169"/>
      <c r="N109" s="48"/>
    </row>
    <row r="110" spans="1:14" s="18" customFormat="1" ht="25.5" x14ac:dyDescent="0.25">
      <c r="A110" s="46"/>
      <c r="B110" s="47"/>
      <c r="C110" s="68" t="s">
        <v>398</v>
      </c>
      <c r="D110" s="69" t="s">
        <v>828</v>
      </c>
      <c r="E110" s="69" t="s">
        <v>829</v>
      </c>
      <c r="F110" s="69" t="s">
        <v>777</v>
      </c>
      <c r="G110" s="69"/>
      <c r="H110" s="69" t="s">
        <v>627</v>
      </c>
      <c r="I110" s="170">
        <v>45763</v>
      </c>
      <c r="J110" s="70">
        <v>0.39652777777777798</v>
      </c>
      <c r="K110" s="71">
        <v>0.60486111111111096</v>
      </c>
      <c r="L110" s="168">
        <f t="shared" si="3"/>
        <v>0.20833333333333298</v>
      </c>
      <c r="M110" s="169"/>
      <c r="N110" s="48"/>
    </row>
    <row r="111" spans="1:14" s="18" customFormat="1" ht="25.5" x14ac:dyDescent="0.25">
      <c r="A111" s="46"/>
      <c r="B111" s="47"/>
      <c r="C111" s="68" t="s">
        <v>399</v>
      </c>
      <c r="D111" s="69" t="s">
        <v>830</v>
      </c>
      <c r="E111" s="69" t="s">
        <v>831</v>
      </c>
      <c r="F111" s="69" t="s">
        <v>637</v>
      </c>
      <c r="G111" s="69"/>
      <c r="H111" s="69" t="s">
        <v>644</v>
      </c>
      <c r="I111" s="170">
        <v>45763</v>
      </c>
      <c r="J111" s="70">
        <v>0.44791666666666702</v>
      </c>
      <c r="K111" s="71">
        <v>0.47222222222222199</v>
      </c>
      <c r="L111" s="168">
        <f t="shared" si="3"/>
        <v>2.430555555555497E-2</v>
      </c>
      <c r="M111" s="169"/>
      <c r="N111" s="48"/>
    </row>
    <row r="112" spans="1:14" s="18" customFormat="1" ht="25.5" x14ac:dyDescent="0.25">
      <c r="A112" s="46"/>
      <c r="B112" s="47"/>
      <c r="C112" s="68" t="s">
        <v>400</v>
      </c>
      <c r="D112" s="69" t="s">
        <v>832</v>
      </c>
      <c r="E112" s="69" t="s">
        <v>833</v>
      </c>
      <c r="F112" s="69" t="s">
        <v>695</v>
      </c>
      <c r="G112" s="69"/>
      <c r="H112" s="69" t="s">
        <v>627</v>
      </c>
      <c r="I112" s="170">
        <v>45764</v>
      </c>
      <c r="J112" s="70">
        <v>0.32430555555555601</v>
      </c>
      <c r="K112" s="71">
        <v>0.33680555555555602</v>
      </c>
      <c r="L112" s="168">
        <f t="shared" si="3"/>
        <v>1.2500000000000011E-2</v>
      </c>
      <c r="M112" s="169"/>
      <c r="N112" s="48"/>
    </row>
    <row r="113" spans="1:14" s="18" customFormat="1" ht="25.5" x14ac:dyDescent="0.25">
      <c r="A113" s="46"/>
      <c r="B113" s="47"/>
      <c r="C113" s="68" t="s">
        <v>401</v>
      </c>
      <c r="D113" s="69" t="s">
        <v>834</v>
      </c>
      <c r="E113" s="69" t="s">
        <v>835</v>
      </c>
      <c r="F113" s="69" t="s">
        <v>836</v>
      </c>
      <c r="G113" s="69"/>
      <c r="H113" s="69" t="s">
        <v>827</v>
      </c>
      <c r="I113" s="170">
        <v>45765</v>
      </c>
      <c r="J113" s="70">
        <v>0.36875000000000002</v>
      </c>
      <c r="K113" s="71">
        <v>0.38124999999999998</v>
      </c>
      <c r="L113" s="168">
        <f t="shared" si="3"/>
        <v>1.2499999999999956E-2</v>
      </c>
      <c r="M113" s="169"/>
      <c r="N113" s="48"/>
    </row>
    <row r="114" spans="1:14" s="18" customFormat="1" ht="25.5" x14ac:dyDescent="0.25">
      <c r="A114" s="46"/>
      <c r="B114" s="47"/>
      <c r="C114" s="68" t="s">
        <v>402</v>
      </c>
      <c r="D114" s="69" t="s">
        <v>837</v>
      </c>
      <c r="E114" s="69" t="s">
        <v>838</v>
      </c>
      <c r="F114" s="69" t="s">
        <v>637</v>
      </c>
      <c r="G114" s="69"/>
      <c r="H114" s="69" t="s">
        <v>627</v>
      </c>
      <c r="I114" s="170">
        <v>45770</v>
      </c>
      <c r="J114" s="70">
        <v>0.35347222222222202</v>
      </c>
      <c r="K114" s="71">
        <v>0.38472222222222202</v>
      </c>
      <c r="L114" s="168">
        <f t="shared" si="3"/>
        <v>3.125E-2</v>
      </c>
      <c r="M114" s="169"/>
      <c r="N114" s="48"/>
    </row>
    <row r="115" spans="1:14" s="18" customFormat="1" ht="25.5" x14ac:dyDescent="0.25">
      <c r="A115" s="46"/>
      <c r="B115" s="47"/>
      <c r="C115" s="68" t="s">
        <v>403</v>
      </c>
      <c r="D115" s="69" t="s">
        <v>839</v>
      </c>
      <c r="E115" s="69" t="s">
        <v>840</v>
      </c>
      <c r="F115" s="69" t="s">
        <v>841</v>
      </c>
      <c r="G115" s="69"/>
      <c r="H115" s="69" t="s">
        <v>827</v>
      </c>
      <c r="I115" s="170">
        <v>45770</v>
      </c>
      <c r="J115" s="70">
        <v>0.55208333333333304</v>
      </c>
      <c r="K115" s="71">
        <v>0.58402777777777803</v>
      </c>
      <c r="L115" s="168">
        <f t="shared" si="3"/>
        <v>3.1944444444444997E-2</v>
      </c>
      <c r="M115" s="169"/>
      <c r="N115" s="48"/>
    </row>
    <row r="116" spans="1:14" s="18" customFormat="1" ht="25.5" x14ac:dyDescent="0.25">
      <c r="A116" s="46"/>
      <c r="B116" s="47"/>
      <c r="C116" s="68" t="s">
        <v>404</v>
      </c>
      <c r="D116" s="69" t="s">
        <v>842</v>
      </c>
      <c r="E116" s="69" t="s">
        <v>843</v>
      </c>
      <c r="F116" s="69" t="s">
        <v>777</v>
      </c>
      <c r="G116" s="69"/>
      <c r="H116" s="69" t="s">
        <v>627</v>
      </c>
      <c r="I116" s="170">
        <v>45771</v>
      </c>
      <c r="J116" s="70">
        <v>0.61736111111111103</v>
      </c>
      <c r="K116" s="71">
        <v>0.63194444444444398</v>
      </c>
      <c r="L116" s="168">
        <f t="shared" si="3"/>
        <v>1.4583333333332948E-2</v>
      </c>
      <c r="M116" s="169"/>
      <c r="N116" s="48"/>
    </row>
    <row r="117" spans="1:14" s="18" customFormat="1" ht="25.5" x14ac:dyDescent="0.25">
      <c r="A117" s="46"/>
      <c r="B117" s="47"/>
      <c r="C117" s="68" t="s">
        <v>405</v>
      </c>
      <c r="D117" s="69" t="s">
        <v>688</v>
      </c>
      <c r="E117" s="69" t="s">
        <v>689</v>
      </c>
      <c r="F117" s="69" t="s">
        <v>637</v>
      </c>
      <c r="G117" s="69"/>
      <c r="H117" s="69" t="s">
        <v>627</v>
      </c>
      <c r="I117" s="170">
        <v>45772</v>
      </c>
      <c r="J117" s="70">
        <v>0.57777777777777795</v>
      </c>
      <c r="K117" s="71">
        <v>0.59791666666666698</v>
      </c>
      <c r="L117" s="168">
        <f t="shared" si="3"/>
        <v>2.0138888888889039E-2</v>
      </c>
      <c r="M117" s="169"/>
      <c r="N117" s="48"/>
    </row>
    <row r="118" spans="1:14" s="18" customFormat="1" ht="25.5" x14ac:dyDescent="0.25">
      <c r="A118" s="46"/>
      <c r="B118" s="47"/>
      <c r="C118" s="68" t="s">
        <v>406</v>
      </c>
      <c r="D118" s="69" t="s">
        <v>844</v>
      </c>
      <c r="E118" s="69" t="s">
        <v>845</v>
      </c>
      <c r="F118" s="69" t="s">
        <v>637</v>
      </c>
      <c r="G118" s="69"/>
      <c r="H118" s="69" t="s">
        <v>627</v>
      </c>
      <c r="I118" s="170">
        <v>45772</v>
      </c>
      <c r="J118" s="70">
        <v>0.57777777777777795</v>
      </c>
      <c r="K118" s="71">
        <v>0.625694444444444</v>
      </c>
      <c r="L118" s="168">
        <f t="shared" si="3"/>
        <v>4.7916666666666052E-2</v>
      </c>
      <c r="M118" s="169"/>
      <c r="N118" s="48"/>
    </row>
    <row r="119" spans="1:14" s="18" customFormat="1" ht="25.5" x14ac:dyDescent="0.25">
      <c r="A119" s="46"/>
      <c r="B119" s="47"/>
      <c r="C119" s="68" t="s">
        <v>407</v>
      </c>
      <c r="D119" s="69" t="s">
        <v>1275</v>
      </c>
      <c r="E119" s="69" t="s">
        <v>863</v>
      </c>
      <c r="F119" s="69" t="s">
        <v>847</v>
      </c>
      <c r="G119" s="69"/>
      <c r="H119" s="69" t="s">
        <v>627</v>
      </c>
      <c r="I119" s="170">
        <v>45775</v>
      </c>
      <c r="J119" s="70">
        <v>0.57291666666666696</v>
      </c>
      <c r="K119" s="71">
        <v>0.61111111111111105</v>
      </c>
      <c r="L119" s="168">
        <f t="shared" si="3"/>
        <v>3.8194444444444087E-2</v>
      </c>
      <c r="M119" s="169"/>
      <c r="N119" s="48"/>
    </row>
    <row r="120" spans="1:14" s="18" customFormat="1" ht="38.25" x14ac:dyDescent="0.25">
      <c r="A120" s="46"/>
      <c r="B120" s="47"/>
      <c r="C120" s="68" t="s">
        <v>408</v>
      </c>
      <c r="D120" s="69" t="s">
        <v>848</v>
      </c>
      <c r="E120" s="69" t="s">
        <v>849</v>
      </c>
      <c r="F120" s="69" t="s">
        <v>850</v>
      </c>
      <c r="G120" s="69"/>
      <c r="H120" s="69" t="s">
        <v>623</v>
      </c>
      <c r="I120" s="170">
        <v>45777</v>
      </c>
      <c r="J120" s="70">
        <v>0.905555555555556</v>
      </c>
      <c r="K120" s="71">
        <v>0.92708333333333337</v>
      </c>
      <c r="L120" s="168">
        <f t="shared" si="3"/>
        <v>2.1527777777777368E-2</v>
      </c>
      <c r="M120" s="169"/>
      <c r="N120" s="48"/>
    </row>
    <row r="121" spans="1:14" s="18" customFormat="1" ht="25.5" x14ac:dyDescent="0.25">
      <c r="A121" s="46"/>
      <c r="B121" s="47"/>
      <c r="C121" s="68" t="s">
        <v>409</v>
      </c>
      <c r="D121" s="69" t="s">
        <v>851</v>
      </c>
      <c r="E121" s="69" t="s">
        <v>852</v>
      </c>
      <c r="F121" s="69" t="s">
        <v>637</v>
      </c>
      <c r="G121" s="69"/>
      <c r="H121" s="69" t="s">
        <v>627</v>
      </c>
      <c r="I121" s="170">
        <v>45779</v>
      </c>
      <c r="J121" s="70">
        <v>0.41597222222222202</v>
      </c>
      <c r="K121" s="71">
        <v>0.42361111111111099</v>
      </c>
      <c r="L121" s="168">
        <f t="shared" si="3"/>
        <v>7.6388888888889728E-3</v>
      </c>
      <c r="M121" s="169"/>
      <c r="N121" s="48"/>
    </row>
    <row r="122" spans="1:14" s="18" customFormat="1" ht="38.25" x14ac:dyDescent="0.25">
      <c r="A122" s="46"/>
      <c r="B122" s="47"/>
      <c r="C122" s="68" t="s">
        <v>410</v>
      </c>
      <c r="D122" s="69" t="s">
        <v>853</v>
      </c>
      <c r="E122" s="69" t="s">
        <v>854</v>
      </c>
      <c r="F122" s="69" t="s">
        <v>637</v>
      </c>
      <c r="G122" s="69"/>
      <c r="H122" s="69" t="s">
        <v>623</v>
      </c>
      <c r="I122" s="170">
        <v>45780</v>
      </c>
      <c r="J122" s="70">
        <v>0.50347222222222199</v>
      </c>
      <c r="K122" s="71">
        <v>0.51388888888888895</v>
      </c>
      <c r="L122" s="168">
        <f t="shared" si="3"/>
        <v>1.0416666666666963E-2</v>
      </c>
      <c r="M122" s="169"/>
      <c r="N122" s="48"/>
    </row>
    <row r="123" spans="1:14" s="18" customFormat="1" ht="25.5" x14ac:dyDescent="0.25">
      <c r="A123" s="46"/>
      <c r="B123" s="47"/>
      <c r="C123" s="68" t="s">
        <v>411</v>
      </c>
      <c r="D123" s="69" t="s">
        <v>855</v>
      </c>
      <c r="E123" s="69" t="s">
        <v>683</v>
      </c>
      <c r="F123" s="69" t="s">
        <v>637</v>
      </c>
      <c r="G123" s="69"/>
      <c r="H123" s="69" t="s">
        <v>627</v>
      </c>
      <c r="I123" s="170">
        <v>45782</v>
      </c>
      <c r="J123" s="70">
        <v>0.55208333333333304</v>
      </c>
      <c r="K123" s="71">
        <v>0.55555555555555602</v>
      </c>
      <c r="L123" s="168">
        <f t="shared" si="3"/>
        <v>3.472222222222987E-3</v>
      </c>
      <c r="M123" s="169"/>
      <c r="N123" s="48"/>
    </row>
    <row r="124" spans="1:14" s="18" customFormat="1" ht="25.5" x14ac:dyDescent="0.25">
      <c r="A124" s="46"/>
      <c r="B124" s="47"/>
      <c r="C124" s="68" t="s">
        <v>412</v>
      </c>
      <c r="D124" s="69" t="s">
        <v>688</v>
      </c>
      <c r="E124" s="69" t="s">
        <v>689</v>
      </c>
      <c r="F124" s="69" t="s">
        <v>637</v>
      </c>
      <c r="G124" s="69"/>
      <c r="H124" s="69" t="s">
        <v>627</v>
      </c>
      <c r="I124" s="170">
        <v>45783</v>
      </c>
      <c r="J124" s="70">
        <v>0.50347222222222199</v>
      </c>
      <c r="K124" s="71">
        <v>0.52430555555555558</v>
      </c>
      <c r="L124" s="168">
        <f t="shared" si="3"/>
        <v>2.0833333333333592E-2</v>
      </c>
      <c r="M124" s="169"/>
      <c r="N124" s="48"/>
    </row>
    <row r="125" spans="1:14" s="18" customFormat="1" ht="38.25" x14ac:dyDescent="0.25">
      <c r="A125" s="46"/>
      <c r="B125" s="47"/>
      <c r="C125" s="68" t="s">
        <v>413</v>
      </c>
      <c r="D125" s="69" t="s">
        <v>856</v>
      </c>
      <c r="E125" s="69" t="s">
        <v>857</v>
      </c>
      <c r="F125" s="69" t="s">
        <v>637</v>
      </c>
      <c r="G125" s="69"/>
      <c r="H125" s="69" t="s">
        <v>623</v>
      </c>
      <c r="I125" s="170">
        <v>45783</v>
      </c>
      <c r="J125" s="70">
        <v>0.58819444444444502</v>
      </c>
      <c r="K125" s="71">
        <v>0.60902777777777795</v>
      </c>
      <c r="L125" s="168">
        <f t="shared" si="3"/>
        <v>2.0833333333332926E-2</v>
      </c>
      <c r="M125" s="169"/>
      <c r="N125" s="48"/>
    </row>
    <row r="126" spans="1:14" s="18" customFormat="1" ht="25.5" x14ac:dyDescent="0.25">
      <c r="A126" s="46"/>
      <c r="B126" s="47"/>
      <c r="C126" s="68" t="s">
        <v>414</v>
      </c>
      <c r="D126" s="69" t="s">
        <v>855</v>
      </c>
      <c r="E126" s="69" t="s">
        <v>683</v>
      </c>
      <c r="F126" s="69" t="s">
        <v>637</v>
      </c>
      <c r="G126" s="69"/>
      <c r="H126" s="69" t="s">
        <v>627</v>
      </c>
      <c r="I126" s="170">
        <v>45782</v>
      </c>
      <c r="J126" s="70">
        <v>0.55208333333333337</v>
      </c>
      <c r="K126" s="71">
        <v>0.55555555555555602</v>
      </c>
      <c r="L126" s="168">
        <f t="shared" si="3"/>
        <v>3.472222222222654E-3</v>
      </c>
      <c r="M126" s="169"/>
      <c r="N126" s="48"/>
    </row>
    <row r="127" spans="1:14" s="18" customFormat="1" ht="25.5" x14ac:dyDescent="0.25">
      <c r="A127" s="46"/>
      <c r="B127" s="47"/>
      <c r="C127" s="68" t="s">
        <v>415</v>
      </c>
      <c r="D127" s="69" t="s">
        <v>688</v>
      </c>
      <c r="E127" s="69" t="s">
        <v>689</v>
      </c>
      <c r="F127" s="69" t="s">
        <v>637</v>
      </c>
      <c r="G127" s="69"/>
      <c r="H127" s="69" t="s">
        <v>627</v>
      </c>
      <c r="I127" s="170">
        <v>45783</v>
      </c>
      <c r="J127" s="70">
        <v>0.50347222222222199</v>
      </c>
      <c r="K127" s="71">
        <v>0.53125</v>
      </c>
      <c r="L127" s="168">
        <f t="shared" si="3"/>
        <v>2.7777777777778012E-2</v>
      </c>
      <c r="M127" s="169"/>
      <c r="N127" s="48"/>
    </row>
    <row r="128" spans="1:14" s="18" customFormat="1" ht="25.5" x14ac:dyDescent="0.25">
      <c r="A128" s="46"/>
      <c r="B128" s="47"/>
      <c r="C128" s="68" t="s">
        <v>416</v>
      </c>
      <c r="D128" s="69" t="s">
        <v>858</v>
      </c>
      <c r="E128" s="69" t="s">
        <v>859</v>
      </c>
      <c r="F128" s="69" t="s">
        <v>637</v>
      </c>
      <c r="G128" s="69"/>
      <c r="H128" s="69" t="s">
        <v>627</v>
      </c>
      <c r="I128" s="170">
        <v>45784</v>
      </c>
      <c r="J128" s="70">
        <v>0.53333333333333299</v>
      </c>
      <c r="K128" s="71">
        <v>0.55208333333333304</v>
      </c>
      <c r="L128" s="168">
        <f t="shared" si="3"/>
        <v>1.8750000000000044E-2</v>
      </c>
      <c r="M128" s="169"/>
      <c r="N128" s="48"/>
    </row>
    <row r="129" spans="1:14" s="18" customFormat="1" ht="38.25" x14ac:dyDescent="0.25">
      <c r="A129" s="46"/>
      <c r="B129" s="47"/>
      <c r="C129" s="68" t="s">
        <v>417</v>
      </c>
      <c r="D129" s="69" t="s">
        <v>860</v>
      </c>
      <c r="E129" s="69" t="s">
        <v>861</v>
      </c>
      <c r="F129" s="69" t="s">
        <v>637</v>
      </c>
      <c r="G129" s="69"/>
      <c r="H129" s="69" t="s">
        <v>627</v>
      </c>
      <c r="I129" s="170">
        <v>45785</v>
      </c>
      <c r="J129" s="70">
        <v>0.40625</v>
      </c>
      <c r="K129" s="71">
        <v>0.51388888888888895</v>
      </c>
      <c r="L129" s="168">
        <f t="shared" si="3"/>
        <v>0.10763888888888895</v>
      </c>
      <c r="M129" s="169"/>
      <c r="N129" s="48"/>
    </row>
    <row r="130" spans="1:14" s="18" customFormat="1" ht="25.5" x14ac:dyDescent="0.25">
      <c r="A130" s="46"/>
      <c r="B130" s="47"/>
      <c r="C130" s="68" t="s">
        <v>418</v>
      </c>
      <c r="D130" s="69" t="s">
        <v>1364</v>
      </c>
      <c r="E130" s="69" t="s">
        <v>1365</v>
      </c>
      <c r="F130" s="69" t="s">
        <v>637</v>
      </c>
      <c r="G130" s="69"/>
      <c r="H130" s="69" t="s">
        <v>627</v>
      </c>
      <c r="I130" s="170">
        <v>45785</v>
      </c>
      <c r="J130" s="70">
        <v>0.54166666666666696</v>
      </c>
      <c r="K130" s="71">
        <v>0.59513888888888899</v>
      </c>
      <c r="L130" s="168">
        <f t="shared" si="3"/>
        <v>5.3472222222222032E-2</v>
      </c>
      <c r="M130" s="169"/>
      <c r="N130" s="48"/>
    </row>
    <row r="131" spans="1:14" s="18" customFormat="1" ht="25.5" x14ac:dyDescent="0.25">
      <c r="A131" s="46"/>
      <c r="B131" s="47"/>
      <c r="C131" s="68" t="s">
        <v>419</v>
      </c>
      <c r="D131" s="69" t="s">
        <v>862</v>
      </c>
      <c r="E131" s="69" t="s">
        <v>863</v>
      </c>
      <c r="F131" s="69" t="s">
        <v>637</v>
      </c>
      <c r="G131" s="69"/>
      <c r="H131" s="69" t="s">
        <v>627</v>
      </c>
      <c r="I131" s="170">
        <v>45786</v>
      </c>
      <c r="J131" s="70">
        <v>0.46180555555555602</v>
      </c>
      <c r="K131" s="71">
        <v>0.5</v>
      </c>
      <c r="L131" s="168">
        <f t="shared" si="3"/>
        <v>3.8194444444443976E-2</v>
      </c>
      <c r="M131" s="169"/>
      <c r="N131" s="48"/>
    </row>
    <row r="132" spans="1:14" s="18" customFormat="1" ht="25.5" x14ac:dyDescent="0.25">
      <c r="A132" s="46"/>
      <c r="B132" s="47"/>
      <c r="C132" s="68" t="s">
        <v>420</v>
      </c>
      <c r="D132" s="69" t="s">
        <v>864</v>
      </c>
      <c r="E132" s="69" t="s">
        <v>865</v>
      </c>
      <c r="F132" s="69" t="s">
        <v>637</v>
      </c>
      <c r="G132" s="69"/>
      <c r="H132" s="69" t="s">
        <v>627</v>
      </c>
      <c r="I132" s="170">
        <v>45786</v>
      </c>
      <c r="J132" s="70">
        <v>0.50347222222222199</v>
      </c>
      <c r="K132" s="71">
        <v>0.54861111111111105</v>
      </c>
      <c r="L132" s="168">
        <f t="shared" si="3"/>
        <v>4.5138888888889062E-2</v>
      </c>
      <c r="M132" s="169"/>
      <c r="N132" s="48"/>
    </row>
    <row r="133" spans="1:14" s="18" customFormat="1" ht="25.5" x14ac:dyDescent="0.25">
      <c r="A133" s="46"/>
      <c r="B133" s="47"/>
      <c r="C133" s="68" t="s">
        <v>421</v>
      </c>
      <c r="D133" s="69" t="s">
        <v>1366</v>
      </c>
      <c r="E133" s="69" t="s">
        <v>1367</v>
      </c>
      <c r="F133" s="69" t="s">
        <v>799</v>
      </c>
      <c r="G133" s="69"/>
      <c r="H133" s="69" t="s">
        <v>627</v>
      </c>
      <c r="I133" s="170">
        <v>45786</v>
      </c>
      <c r="J133" s="70">
        <v>0.58402777777777803</v>
      </c>
      <c r="K133" s="71">
        <v>0.58819444444444502</v>
      </c>
      <c r="L133" s="168">
        <f t="shared" si="3"/>
        <v>4.1666666666669849E-3</v>
      </c>
      <c r="M133" s="169"/>
      <c r="N133" s="48"/>
    </row>
    <row r="134" spans="1:14" s="18" customFormat="1" ht="25.5" x14ac:dyDescent="0.25">
      <c r="A134" s="46"/>
      <c r="B134" s="47"/>
      <c r="C134" s="68" t="s">
        <v>422</v>
      </c>
      <c r="D134" s="69" t="s">
        <v>866</v>
      </c>
      <c r="E134" s="69" t="s">
        <v>867</v>
      </c>
      <c r="F134" s="69" t="s">
        <v>637</v>
      </c>
      <c r="G134" s="69"/>
      <c r="H134" s="69" t="s">
        <v>627</v>
      </c>
      <c r="I134" s="170">
        <v>45790</v>
      </c>
      <c r="J134" s="70">
        <v>0.47777777777777802</v>
      </c>
      <c r="K134" s="71">
        <v>0.48958333333333298</v>
      </c>
      <c r="L134" s="168">
        <f t="shared" si="3"/>
        <v>1.1805555555554959E-2</v>
      </c>
      <c r="M134" s="169"/>
      <c r="N134" s="48"/>
    </row>
    <row r="135" spans="1:14" s="18" customFormat="1" ht="38.25" x14ac:dyDescent="0.25">
      <c r="A135" s="46"/>
      <c r="B135" s="47"/>
      <c r="C135" s="68" t="s">
        <v>423</v>
      </c>
      <c r="D135" s="69" t="s">
        <v>868</v>
      </c>
      <c r="E135" s="69" t="s">
        <v>869</v>
      </c>
      <c r="F135" s="69" t="s">
        <v>637</v>
      </c>
      <c r="G135" s="69"/>
      <c r="H135" s="69" t="s">
        <v>687</v>
      </c>
      <c r="I135" s="170">
        <v>45790</v>
      </c>
      <c r="J135" s="70">
        <v>0.53472222222222199</v>
      </c>
      <c r="K135" s="71">
        <v>0.63333333333333297</v>
      </c>
      <c r="L135" s="168">
        <f t="shared" si="3"/>
        <v>9.8611111111110983E-2</v>
      </c>
      <c r="M135" s="169"/>
      <c r="N135" s="48"/>
    </row>
    <row r="136" spans="1:14" s="18" customFormat="1" ht="25.5" x14ac:dyDescent="0.25">
      <c r="A136" s="46"/>
      <c r="B136" s="47"/>
      <c r="C136" s="68" t="s">
        <v>424</v>
      </c>
      <c r="D136" s="69" t="s">
        <v>870</v>
      </c>
      <c r="E136" s="69" t="s">
        <v>871</v>
      </c>
      <c r="F136" s="69" t="s">
        <v>637</v>
      </c>
      <c r="G136" s="69"/>
      <c r="H136" s="69" t="s">
        <v>627</v>
      </c>
      <c r="I136" s="170">
        <v>45792</v>
      </c>
      <c r="J136" s="70">
        <v>0.51875000000000004</v>
      </c>
      <c r="K136" s="71">
        <v>0.61111111111111105</v>
      </c>
      <c r="L136" s="168">
        <f t="shared" si="3"/>
        <v>9.2361111111111005E-2</v>
      </c>
      <c r="M136" s="169"/>
      <c r="N136" s="48"/>
    </row>
    <row r="137" spans="1:14" s="18" customFormat="1" ht="25.5" x14ac:dyDescent="0.25">
      <c r="A137" s="46"/>
      <c r="B137" s="47"/>
      <c r="C137" s="68" t="s">
        <v>425</v>
      </c>
      <c r="D137" s="69" t="s">
        <v>872</v>
      </c>
      <c r="E137" s="69" t="s">
        <v>873</v>
      </c>
      <c r="F137" s="69" t="s">
        <v>637</v>
      </c>
      <c r="G137" s="69"/>
      <c r="H137" s="69" t="s">
        <v>627</v>
      </c>
      <c r="I137" s="170">
        <v>45797</v>
      </c>
      <c r="J137" s="70">
        <v>0.41944444444444401</v>
      </c>
      <c r="K137" s="71">
        <v>0.43402777777777801</v>
      </c>
      <c r="L137" s="168">
        <f t="shared" si="3"/>
        <v>1.4583333333334003E-2</v>
      </c>
      <c r="M137" s="169"/>
      <c r="N137" s="48"/>
    </row>
    <row r="138" spans="1:14" s="18" customFormat="1" ht="25.5" x14ac:dyDescent="0.25">
      <c r="A138" s="46"/>
      <c r="B138" s="47"/>
      <c r="C138" s="68" t="s">
        <v>426</v>
      </c>
      <c r="D138" s="69" t="s">
        <v>874</v>
      </c>
      <c r="E138" s="69" t="s">
        <v>875</v>
      </c>
      <c r="F138" s="69" t="s">
        <v>637</v>
      </c>
      <c r="G138" s="69"/>
      <c r="H138" s="69" t="s">
        <v>627</v>
      </c>
      <c r="I138" s="170">
        <v>45797</v>
      </c>
      <c r="J138" s="70">
        <v>0.5</v>
      </c>
      <c r="K138" s="71">
        <v>0.51388888888888895</v>
      </c>
      <c r="L138" s="168">
        <f t="shared" si="3"/>
        <v>1.3888888888888951E-2</v>
      </c>
      <c r="M138" s="169"/>
      <c r="N138" s="48"/>
    </row>
    <row r="139" spans="1:14" s="18" customFormat="1" ht="25.5" x14ac:dyDescent="0.25">
      <c r="A139" s="46"/>
      <c r="B139" s="47"/>
      <c r="C139" s="68" t="s">
        <v>427</v>
      </c>
      <c r="D139" s="69" t="s">
        <v>876</v>
      </c>
      <c r="E139" s="69" t="s">
        <v>877</v>
      </c>
      <c r="F139" s="69" t="s">
        <v>637</v>
      </c>
      <c r="G139" s="69"/>
      <c r="H139" s="69" t="s">
        <v>627</v>
      </c>
      <c r="I139" s="170">
        <v>45798</v>
      </c>
      <c r="J139" s="70">
        <v>0.40625</v>
      </c>
      <c r="K139" s="71">
        <v>0.42013888888888901</v>
      </c>
      <c r="L139" s="168">
        <f t="shared" si="3"/>
        <v>1.3888888888889006E-2</v>
      </c>
      <c r="M139" s="169"/>
      <c r="N139" s="48"/>
    </row>
    <row r="140" spans="1:14" s="18" customFormat="1" ht="25.5" x14ac:dyDescent="0.25">
      <c r="A140" s="46"/>
      <c r="B140" s="47"/>
      <c r="C140" s="68" t="s">
        <v>428</v>
      </c>
      <c r="D140" s="69" t="s">
        <v>878</v>
      </c>
      <c r="E140" s="69" t="s">
        <v>879</v>
      </c>
      <c r="F140" s="69" t="s">
        <v>637</v>
      </c>
      <c r="G140" s="69"/>
      <c r="H140" s="69" t="s">
        <v>627</v>
      </c>
      <c r="I140" s="170">
        <v>45800</v>
      </c>
      <c r="J140" s="70">
        <v>0.38263888888888897</v>
      </c>
      <c r="K140" s="71">
        <v>0.42152777777777778</v>
      </c>
      <c r="L140" s="168">
        <f t="shared" si="3"/>
        <v>3.8888888888888806E-2</v>
      </c>
      <c r="M140" s="169"/>
      <c r="N140" s="48"/>
    </row>
    <row r="141" spans="1:14" s="18" customFormat="1" ht="38.25" x14ac:dyDescent="0.25">
      <c r="A141" s="46"/>
      <c r="B141" s="47"/>
      <c r="C141" s="68" t="s">
        <v>429</v>
      </c>
      <c r="D141" s="69" t="s">
        <v>880</v>
      </c>
      <c r="E141" s="69" t="s">
        <v>881</v>
      </c>
      <c r="F141" s="69" t="s">
        <v>882</v>
      </c>
      <c r="G141" s="69"/>
      <c r="H141" s="69" t="s">
        <v>627</v>
      </c>
      <c r="I141" s="170">
        <v>45800</v>
      </c>
      <c r="J141" s="70">
        <v>0.60902777777777795</v>
      </c>
      <c r="K141" s="71">
        <v>0.63611111111111096</v>
      </c>
      <c r="L141" s="168">
        <f t="shared" si="3"/>
        <v>2.7083333333333015E-2</v>
      </c>
      <c r="M141" s="169"/>
      <c r="N141" s="48"/>
    </row>
    <row r="142" spans="1:14" s="18" customFormat="1" ht="25.5" x14ac:dyDescent="0.25">
      <c r="A142" s="46"/>
      <c r="B142" s="47"/>
      <c r="C142" s="68" t="s">
        <v>430</v>
      </c>
      <c r="D142" s="69" t="s">
        <v>883</v>
      </c>
      <c r="E142" s="69" t="s">
        <v>884</v>
      </c>
      <c r="F142" s="69" t="s">
        <v>637</v>
      </c>
      <c r="G142" s="69"/>
      <c r="H142" s="69" t="s">
        <v>631</v>
      </c>
      <c r="I142" s="170">
        <v>45801</v>
      </c>
      <c r="J142" s="70">
        <v>0.59166666666666701</v>
      </c>
      <c r="K142" s="71">
        <v>0.61458333333333304</v>
      </c>
      <c r="L142" s="168">
        <f t="shared" si="3"/>
        <v>2.291666666666603E-2</v>
      </c>
      <c r="M142" s="169"/>
      <c r="N142" s="48"/>
    </row>
    <row r="143" spans="1:14" s="18" customFormat="1" ht="25.5" x14ac:dyDescent="0.25">
      <c r="A143" s="46"/>
      <c r="B143" s="47"/>
      <c r="C143" s="68" t="s">
        <v>431</v>
      </c>
      <c r="D143" s="69" t="s">
        <v>698</v>
      </c>
      <c r="E143" s="69" t="s">
        <v>699</v>
      </c>
      <c r="F143" s="69" t="s">
        <v>637</v>
      </c>
      <c r="G143" s="69"/>
      <c r="H143" s="69" t="s">
        <v>644</v>
      </c>
      <c r="I143" s="170">
        <v>45801</v>
      </c>
      <c r="J143" s="70">
        <v>0.61666666666666703</v>
      </c>
      <c r="K143" s="71">
        <v>0.66319444444444398</v>
      </c>
      <c r="L143" s="168">
        <f t="shared" si="3"/>
        <v>4.6527777777776946E-2</v>
      </c>
      <c r="M143" s="169"/>
      <c r="N143" s="48"/>
    </row>
    <row r="144" spans="1:14" s="18" customFormat="1" ht="38.25" x14ac:dyDescent="0.25">
      <c r="A144" s="46"/>
      <c r="B144" s="47"/>
      <c r="C144" s="68" t="s">
        <v>432</v>
      </c>
      <c r="D144" s="69" t="s">
        <v>808</v>
      </c>
      <c r="E144" s="69" t="s">
        <v>809</v>
      </c>
      <c r="F144" s="69" t="s">
        <v>885</v>
      </c>
      <c r="G144" s="69"/>
      <c r="H144" s="69" t="s">
        <v>623</v>
      </c>
      <c r="I144" s="170">
        <v>45803</v>
      </c>
      <c r="J144" s="70">
        <v>0.38402777777777802</v>
      </c>
      <c r="K144" s="71">
        <v>0.40416666666666701</v>
      </c>
      <c r="L144" s="168">
        <f t="shared" si="3"/>
        <v>2.0138888888888984E-2</v>
      </c>
      <c r="M144" s="169"/>
      <c r="N144" s="48"/>
    </row>
    <row r="145" spans="1:14" s="18" customFormat="1" ht="25.5" x14ac:dyDescent="0.25">
      <c r="A145" s="46"/>
      <c r="B145" s="47"/>
      <c r="C145" s="68" t="s">
        <v>433</v>
      </c>
      <c r="D145" s="69" t="s">
        <v>886</v>
      </c>
      <c r="E145" s="69" t="s">
        <v>887</v>
      </c>
      <c r="F145" s="69" t="s">
        <v>695</v>
      </c>
      <c r="G145" s="69"/>
      <c r="H145" s="69" t="s">
        <v>627</v>
      </c>
      <c r="I145" s="170">
        <v>45803</v>
      </c>
      <c r="J145" s="70">
        <v>0.46875</v>
      </c>
      <c r="K145" s="71">
        <v>0.49236111111111103</v>
      </c>
      <c r="L145" s="168">
        <f t="shared" si="3"/>
        <v>2.3611111111111027E-2</v>
      </c>
      <c r="M145" s="169"/>
      <c r="N145" s="48"/>
    </row>
    <row r="146" spans="1:14" s="18" customFormat="1" ht="38.25" x14ac:dyDescent="0.25">
      <c r="A146" s="46"/>
      <c r="B146" s="47"/>
      <c r="C146" s="68" t="s">
        <v>434</v>
      </c>
      <c r="D146" s="69" t="s">
        <v>808</v>
      </c>
      <c r="E146" s="69" t="s">
        <v>809</v>
      </c>
      <c r="F146" s="69" t="s">
        <v>885</v>
      </c>
      <c r="G146" s="69"/>
      <c r="H146" s="69" t="s">
        <v>623</v>
      </c>
      <c r="I146" s="170">
        <v>45803</v>
      </c>
      <c r="J146" s="70">
        <v>0.61180555555555605</v>
      </c>
      <c r="K146" s="71">
        <v>0.74861111111111101</v>
      </c>
      <c r="L146" s="168">
        <f t="shared" si="3"/>
        <v>0.13680555555555496</v>
      </c>
      <c r="M146" s="169"/>
      <c r="N146" s="48"/>
    </row>
    <row r="147" spans="1:14" s="18" customFormat="1" ht="25.5" x14ac:dyDescent="0.25">
      <c r="A147" s="46"/>
      <c r="B147" s="47"/>
      <c r="C147" s="68" t="s">
        <v>435</v>
      </c>
      <c r="D147" s="69" t="s">
        <v>888</v>
      </c>
      <c r="E147" s="69" t="s">
        <v>889</v>
      </c>
      <c r="F147" s="69" t="s">
        <v>890</v>
      </c>
      <c r="G147" s="69"/>
      <c r="H147" s="69" t="s">
        <v>627</v>
      </c>
      <c r="I147" s="170">
        <v>45804</v>
      </c>
      <c r="J147" s="70">
        <v>0.44166666666666698</v>
      </c>
      <c r="K147" s="71">
        <v>0.45624999999999999</v>
      </c>
      <c r="L147" s="168">
        <f t="shared" si="3"/>
        <v>1.4583333333333004E-2</v>
      </c>
      <c r="M147" s="169"/>
      <c r="N147" s="48"/>
    </row>
    <row r="148" spans="1:14" s="18" customFormat="1" ht="25.5" x14ac:dyDescent="0.25">
      <c r="A148" s="46"/>
      <c r="B148" s="47"/>
      <c r="C148" s="68" t="s">
        <v>436</v>
      </c>
      <c r="D148" s="69" t="s">
        <v>891</v>
      </c>
      <c r="E148" s="69" t="s">
        <v>892</v>
      </c>
      <c r="F148" s="69" t="s">
        <v>893</v>
      </c>
      <c r="G148" s="69"/>
      <c r="H148" s="69" t="s">
        <v>627</v>
      </c>
      <c r="I148" s="170">
        <v>45805</v>
      </c>
      <c r="J148" s="70">
        <v>0.31388888888888899</v>
      </c>
      <c r="K148" s="71">
        <v>0.327083333333333</v>
      </c>
      <c r="L148" s="168">
        <f t="shared" si="3"/>
        <v>1.3194444444444009E-2</v>
      </c>
      <c r="M148" s="169"/>
      <c r="N148" s="48"/>
    </row>
    <row r="149" spans="1:14" s="18" customFormat="1" ht="25.5" x14ac:dyDescent="0.25">
      <c r="A149" s="46"/>
      <c r="B149" s="47"/>
      <c r="C149" s="68" t="s">
        <v>437</v>
      </c>
      <c r="D149" s="69" t="s">
        <v>894</v>
      </c>
      <c r="E149" s="69" t="s">
        <v>895</v>
      </c>
      <c r="F149" s="69" t="s">
        <v>896</v>
      </c>
      <c r="G149" s="69"/>
      <c r="H149" s="69" t="s">
        <v>665</v>
      </c>
      <c r="I149" s="170">
        <v>45805</v>
      </c>
      <c r="J149" s="70">
        <v>0.46041666666666697</v>
      </c>
      <c r="K149" s="71">
        <v>0.47499999999999998</v>
      </c>
      <c r="L149" s="168">
        <f t="shared" si="3"/>
        <v>1.4583333333333004E-2</v>
      </c>
      <c r="M149" s="169"/>
      <c r="N149" s="48"/>
    </row>
    <row r="150" spans="1:14" s="18" customFormat="1" ht="25.5" x14ac:dyDescent="0.25">
      <c r="A150" s="46"/>
      <c r="B150" s="47"/>
      <c r="C150" s="68" t="s">
        <v>438</v>
      </c>
      <c r="D150" s="69" t="s">
        <v>1360</v>
      </c>
      <c r="E150" s="69" t="s">
        <v>1361</v>
      </c>
      <c r="F150" s="69" t="s">
        <v>637</v>
      </c>
      <c r="G150" s="69"/>
      <c r="H150" s="69" t="s">
        <v>627</v>
      </c>
      <c r="I150" s="170">
        <v>45806</v>
      </c>
      <c r="J150" s="70">
        <v>0.49305555555555602</v>
      </c>
      <c r="K150" s="71">
        <v>0.50694444444444398</v>
      </c>
      <c r="L150" s="168">
        <f t="shared" si="3"/>
        <v>1.3888888888887951E-2</v>
      </c>
      <c r="M150" s="169"/>
      <c r="N150" s="48"/>
    </row>
    <row r="151" spans="1:14" s="18" customFormat="1" ht="25.5" x14ac:dyDescent="0.25">
      <c r="A151" s="46"/>
      <c r="B151" s="47"/>
      <c r="C151" s="68" t="s">
        <v>439</v>
      </c>
      <c r="D151" s="69" t="s">
        <v>897</v>
      </c>
      <c r="E151" s="69" t="s">
        <v>898</v>
      </c>
      <c r="F151" s="69" t="s">
        <v>637</v>
      </c>
      <c r="G151" s="69"/>
      <c r="H151" s="69" t="s">
        <v>631</v>
      </c>
      <c r="I151" s="170">
        <v>45806</v>
      </c>
      <c r="J151" s="70">
        <v>0.55347222222222203</v>
      </c>
      <c r="K151" s="71">
        <v>0.59930555555555598</v>
      </c>
      <c r="L151" s="168">
        <f t="shared" si="3"/>
        <v>4.5833333333333948E-2</v>
      </c>
      <c r="M151" s="169"/>
      <c r="N151" s="48"/>
    </row>
    <row r="152" spans="1:14" s="18" customFormat="1" ht="25.5" x14ac:dyDescent="0.25">
      <c r="A152" s="46"/>
      <c r="B152" s="47"/>
      <c r="C152" s="68" t="s">
        <v>440</v>
      </c>
      <c r="D152" s="69" t="s">
        <v>899</v>
      </c>
      <c r="E152" s="69" t="s">
        <v>900</v>
      </c>
      <c r="F152" s="69" t="s">
        <v>901</v>
      </c>
      <c r="G152" s="69"/>
      <c r="H152" s="69" t="s">
        <v>687</v>
      </c>
      <c r="I152" s="170">
        <v>45808</v>
      </c>
      <c r="J152" s="70">
        <v>0.74305555555555602</v>
      </c>
      <c r="K152" s="71">
        <v>0.76180555555555596</v>
      </c>
      <c r="L152" s="168">
        <f t="shared" si="3"/>
        <v>1.8749999999999933E-2</v>
      </c>
      <c r="M152" s="169"/>
      <c r="N152" s="48"/>
    </row>
    <row r="153" spans="1:14" s="18" customFormat="1" ht="25.5" x14ac:dyDescent="0.25">
      <c r="A153" s="46"/>
      <c r="B153" s="47"/>
      <c r="C153" s="68" t="s">
        <v>441</v>
      </c>
      <c r="D153" s="69" t="s">
        <v>1289</v>
      </c>
      <c r="E153" s="69" t="s">
        <v>1288</v>
      </c>
      <c r="F153" s="69" t="s">
        <v>902</v>
      </c>
      <c r="G153" s="69"/>
      <c r="H153" s="69" t="s">
        <v>627</v>
      </c>
      <c r="I153" s="170">
        <v>45810</v>
      </c>
      <c r="J153" s="70">
        <v>0.46458333333333302</v>
      </c>
      <c r="K153" s="71">
        <v>0.48611111111111099</v>
      </c>
      <c r="L153" s="168">
        <f t="shared" si="3"/>
        <v>2.1527777777777979E-2</v>
      </c>
      <c r="M153" s="169"/>
      <c r="N153" s="48"/>
    </row>
    <row r="154" spans="1:14" s="18" customFormat="1" ht="38.25" x14ac:dyDescent="0.25">
      <c r="A154" s="46"/>
      <c r="B154" s="47"/>
      <c r="C154" s="68" t="s">
        <v>442</v>
      </c>
      <c r="D154" s="69" t="s">
        <v>903</v>
      </c>
      <c r="E154" s="69" t="s">
        <v>904</v>
      </c>
      <c r="F154" s="69" t="s">
        <v>905</v>
      </c>
      <c r="G154" s="69"/>
      <c r="H154" s="69" t="s">
        <v>627</v>
      </c>
      <c r="I154" s="170">
        <v>45810</v>
      </c>
      <c r="J154" s="70">
        <v>0.51180555555555596</v>
      </c>
      <c r="K154" s="71">
        <v>0.52777777777777801</v>
      </c>
      <c r="L154" s="168">
        <f t="shared" si="3"/>
        <v>1.5972222222222054E-2</v>
      </c>
      <c r="M154" s="169"/>
      <c r="N154" s="48"/>
    </row>
    <row r="155" spans="1:14" s="18" customFormat="1" ht="25.5" x14ac:dyDescent="0.25">
      <c r="A155" s="46"/>
      <c r="B155" s="47"/>
      <c r="C155" s="68" t="s">
        <v>443</v>
      </c>
      <c r="D155" s="69" t="s">
        <v>1283</v>
      </c>
      <c r="E155" s="69" t="s">
        <v>1282</v>
      </c>
      <c r="F155" s="69" t="s">
        <v>906</v>
      </c>
      <c r="G155" s="69"/>
      <c r="H155" s="69" t="s">
        <v>627</v>
      </c>
      <c r="I155" s="170">
        <v>45811</v>
      </c>
      <c r="J155" s="70">
        <v>0.37708333333333299</v>
      </c>
      <c r="K155" s="71">
        <v>0.4375</v>
      </c>
      <c r="L155" s="168">
        <f t="shared" si="3"/>
        <v>6.0416666666667007E-2</v>
      </c>
      <c r="M155" s="169"/>
      <c r="N155" s="48"/>
    </row>
    <row r="156" spans="1:14" s="18" customFormat="1" ht="25.5" x14ac:dyDescent="0.25">
      <c r="A156" s="46"/>
      <c r="B156" s="47"/>
      <c r="C156" s="68" t="s">
        <v>444</v>
      </c>
      <c r="D156" s="69" t="s">
        <v>907</v>
      </c>
      <c r="E156" s="69" t="s">
        <v>908</v>
      </c>
      <c r="F156" s="69" t="s">
        <v>847</v>
      </c>
      <c r="G156" s="69"/>
      <c r="H156" s="69" t="s">
        <v>627</v>
      </c>
      <c r="I156" s="170">
        <v>45814</v>
      </c>
      <c r="J156" s="70">
        <v>0.41597222222222202</v>
      </c>
      <c r="K156" s="71">
        <v>0.4375</v>
      </c>
      <c r="L156" s="168">
        <f t="shared" si="3"/>
        <v>2.1527777777777979E-2</v>
      </c>
      <c r="M156" s="169"/>
      <c r="N156" s="48"/>
    </row>
    <row r="157" spans="1:14" s="18" customFormat="1" ht="25.5" x14ac:dyDescent="0.25">
      <c r="A157" s="46"/>
      <c r="B157" s="47"/>
      <c r="C157" s="68" t="s">
        <v>445</v>
      </c>
      <c r="D157" s="69" t="s">
        <v>909</v>
      </c>
      <c r="E157" s="69" t="s">
        <v>910</v>
      </c>
      <c r="F157" s="69" t="s">
        <v>911</v>
      </c>
      <c r="G157" s="69"/>
      <c r="H157" s="69" t="s">
        <v>627</v>
      </c>
      <c r="I157" s="170">
        <v>45815</v>
      </c>
      <c r="J157" s="70">
        <v>0.44374999999999998</v>
      </c>
      <c r="K157" s="71">
        <v>0.46527777777777801</v>
      </c>
      <c r="L157" s="168">
        <f t="shared" si="3"/>
        <v>2.1527777777778034E-2</v>
      </c>
      <c r="M157" s="169"/>
      <c r="N157" s="48"/>
    </row>
    <row r="158" spans="1:14" s="18" customFormat="1" ht="25.5" x14ac:dyDescent="0.25">
      <c r="A158" s="46"/>
      <c r="B158" s="47"/>
      <c r="C158" s="68" t="s">
        <v>446</v>
      </c>
      <c r="D158" s="69" t="s">
        <v>912</v>
      </c>
      <c r="E158" s="69" t="s">
        <v>913</v>
      </c>
      <c r="F158" s="69" t="s">
        <v>847</v>
      </c>
      <c r="G158" s="69"/>
      <c r="H158" s="69" t="s">
        <v>627</v>
      </c>
      <c r="I158" s="170">
        <v>45817</v>
      </c>
      <c r="J158" s="70">
        <v>0.36458333333333298</v>
      </c>
      <c r="K158" s="71">
        <v>0.375</v>
      </c>
      <c r="L158" s="168">
        <f t="shared" si="3"/>
        <v>1.0416666666667018E-2</v>
      </c>
      <c r="M158" s="169"/>
      <c r="N158" s="48"/>
    </row>
    <row r="159" spans="1:14" s="18" customFormat="1" ht="25.5" x14ac:dyDescent="0.25">
      <c r="A159" s="46"/>
      <c r="B159" s="47"/>
      <c r="C159" s="68" t="s">
        <v>447</v>
      </c>
      <c r="D159" s="69" t="s">
        <v>914</v>
      </c>
      <c r="E159" s="69" t="s">
        <v>915</v>
      </c>
      <c r="F159" s="69" t="s">
        <v>916</v>
      </c>
      <c r="G159" s="69"/>
      <c r="H159" s="69" t="s">
        <v>627</v>
      </c>
      <c r="I159" s="170">
        <v>45817</v>
      </c>
      <c r="J159" s="70">
        <v>0.52500000000000002</v>
      </c>
      <c r="K159" s="71">
        <v>0.54166666666666696</v>
      </c>
      <c r="L159" s="168">
        <f t="shared" si="3"/>
        <v>1.6666666666666941E-2</v>
      </c>
      <c r="M159" s="169"/>
      <c r="N159" s="48"/>
    </row>
    <row r="160" spans="1:14" s="18" customFormat="1" ht="25.5" x14ac:dyDescent="0.25">
      <c r="A160" s="46"/>
      <c r="B160" s="47"/>
      <c r="C160" s="68" t="s">
        <v>448</v>
      </c>
      <c r="D160" s="69" t="s">
        <v>917</v>
      </c>
      <c r="E160" s="69" t="s">
        <v>918</v>
      </c>
      <c r="F160" s="69" t="s">
        <v>847</v>
      </c>
      <c r="G160" s="69"/>
      <c r="H160" s="69" t="s">
        <v>644</v>
      </c>
      <c r="I160" s="170">
        <v>45817</v>
      </c>
      <c r="J160" s="70">
        <v>0.60277777777777797</v>
      </c>
      <c r="K160" s="71">
        <v>0.61250000000000004</v>
      </c>
      <c r="L160" s="168">
        <f t="shared" ref="L160:L201" si="4">(K160-J160)</f>
        <v>9.7222222222220767E-3</v>
      </c>
      <c r="M160" s="169"/>
      <c r="N160" s="48"/>
    </row>
    <row r="161" spans="1:14" s="18" customFormat="1" ht="38.25" x14ac:dyDescent="0.25">
      <c r="A161" s="46"/>
      <c r="B161" s="47"/>
      <c r="C161" s="68" t="s">
        <v>449</v>
      </c>
      <c r="D161" s="69" t="s">
        <v>919</v>
      </c>
      <c r="E161" s="69" t="s">
        <v>920</v>
      </c>
      <c r="F161" s="69" t="s">
        <v>921</v>
      </c>
      <c r="G161" s="69"/>
      <c r="H161" s="69" t="s">
        <v>623</v>
      </c>
      <c r="I161" s="170">
        <v>45818</v>
      </c>
      <c r="J161" s="70">
        <v>0.37013888888888902</v>
      </c>
      <c r="K161" s="71">
        <v>0.45833333333333298</v>
      </c>
      <c r="L161" s="168">
        <f t="shared" si="4"/>
        <v>8.8194444444443965E-2</v>
      </c>
      <c r="M161" s="169"/>
      <c r="N161" s="48"/>
    </row>
    <row r="162" spans="1:14" s="18" customFormat="1" ht="25.5" x14ac:dyDescent="0.25">
      <c r="A162" s="46"/>
      <c r="B162" s="47"/>
      <c r="C162" s="68" t="s">
        <v>450</v>
      </c>
      <c r="D162" s="69" t="s">
        <v>922</v>
      </c>
      <c r="E162" s="69" t="s">
        <v>923</v>
      </c>
      <c r="F162" s="69" t="s">
        <v>924</v>
      </c>
      <c r="G162" s="69"/>
      <c r="H162" s="69" t="s">
        <v>627</v>
      </c>
      <c r="I162" s="170">
        <v>45818</v>
      </c>
      <c r="J162" s="70">
        <v>0.49652777777777801</v>
      </c>
      <c r="K162" s="71">
        <v>0.52083333333333304</v>
      </c>
      <c r="L162" s="168">
        <f t="shared" si="4"/>
        <v>2.4305555555555025E-2</v>
      </c>
      <c r="M162" s="169"/>
      <c r="N162" s="48"/>
    </row>
    <row r="163" spans="1:14" s="18" customFormat="1" ht="25.5" x14ac:dyDescent="0.25">
      <c r="A163" s="46"/>
      <c r="B163" s="47"/>
      <c r="C163" s="68" t="s">
        <v>451</v>
      </c>
      <c r="D163" s="69" t="s">
        <v>925</v>
      </c>
      <c r="E163" s="69" t="s">
        <v>926</v>
      </c>
      <c r="F163" s="69" t="s">
        <v>637</v>
      </c>
      <c r="G163" s="69"/>
      <c r="H163" s="69" t="s">
        <v>627</v>
      </c>
      <c r="I163" s="170">
        <v>45818</v>
      </c>
      <c r="J163" s="70">
        <v>0.61875000000000002</v>
      </c>
      <c r="K163" s="71">
        <v>0.64375000000000004</v>
      </c>
      <c r="L163" s="168">
        <f t="shared" si="4"/>
        <v>2.5000000000000022E-2</v>
      </c>
      <c r="M163" s="169"/>
      <c r="N163" s="48"/>
    </row>
    <row r="164" spans="1:14" s="18" customFormat="1" ht="38.25" x14ac:dyDescent="0.25">
      <c r="A164" s="46"/>
      <c r="B164" s="47"/>
      <c r="C164" s="68" t="s">
        <v>452</v>
      </c>
      <c r="D164" s="69" t="s">
        <v>927</v>
      </c>
      <c r="E164" s="69" t="s">
        <v>928</v>
      </c>
      <c r="F164" s="69" t="s">
        <v>929</v>
      </c>
      <c r="G164" s="69"/>
      <c r="H164" s="69" t="s">
        <v>623</v>
      </c>
      <c r="I164" s="170">
        <v>45819</v>
      </c>
      <c r="J164" s="70">
        <v>0.454166666666667</v>
      </c>
      <c r="K164" s="71">
        <v>0.65972222222222199</v>
      </c>
      <c r="L164" s="168">
        <f t="shared" si="4"/>
        <v>0.20555555555555499</v>
      </c>
      <c r="M164" s="169"/>
      <c r="N164" s="48"/>
    </row>
    <row r="165" spans="1:14" s="18" customFormat="1" ht="38.25" x14ac:dyDescent="0.25">
      <c r="A165" s="46"/>
      <c r="B165" s="47"/>
      <c r="C165" s="68" t="s">
        <v>453</v>
      </c>
      <c r="D165" s="69" t="s">
        <v>930</v>
      </c>
      <c r="E165" s="69" t="s">
        <v>931</v>
      </c>
      <c r="F165" s="69" t="s">
        <v>932</v>
      </c>
      <c r="G165" s="69"/>
      <c r="H165" s="69" t="s">
        <v>665</v>
      </c>
      <c r="I165" s="170">
        <v>45819</v>
      </c>
      <c r="J165" s="70">
        <v>0.47847222222222202</v>
      </c>
      <c r="K165" s="71">
        <v>0.53472222222222199</v>
      </c>
      <c r="L165" s="168">
        <f t="shared" si="4"/>
        <v>5.6249999999999967E-2</v>
      </c>
      <c r="M165" s="169"/>
      <c r="N165" s="48"/>
    </row>
    <row r="166" spans="1:14" s="18" customFormat="1" ht="25.5" x14ac:dyDescent="0.25">
      <c r="A166" s="46"/>
      <c r="B166" s="47"/>
      <c r="C166" s="68" t="s">
        <v>454</v>
      </c>
      <c r="D166" s="69" t="s">
        <v>866</v>
      </c>
      <c r="E166" s="69" t="s">
        <v>867</v>
      </c>
      <c r="F166" s="69" t="s">
        <v>933</v>
      </c>
      <c r="G166" s="69"/>
      <c r="H166" s="69" t="s">
        <v>934</v>
      </c>
      <c r="I166" s="170">
        <v>45820</v>
      </c>
      <c r="J166" s="70">
        <v>0.31111111111111101</v>
      </c>
      <c r="K166" s="71">
        <v>0.625</v>
      </c>
      <c r="L166" s="168">
        <f t="shared" si="4"/>
        <v>0.31388888888888899</v>
      </c>
      <c r="M166" s="169"/>
      <c r="N166" s="48"/>
    </row>
    <row r="167" spans="1:14" s="18" customFormat="1" ht="25.5" x14ac:dyDescent="0.25">
      <c r="A167" s="46"/>
      <c r="B167" s="47"/>
      <c r="C167" s="68" t="s">
        <v>455</v>
      </c>
      <c r="D167" s="69" t="s">
        <v>935</v>
      </c>
      <c r="E167" s="69" t="s">
        <v>936</v>
      </c>
      <c r="F167" s="69" t="s">
        <v>695</v>
      </c>
      <c r="G167" s="69"/>
      <c r="H167" s="69" t="s">
        <v>644</v>
      </c>
      <c r="I167" s="170">
        <v>45820</v>
      </c>
      <c r="J167" s="70">
        <v>0.33541666666666697</v>
      </c>
      <c r="K167" s="71">
        <v>0.38194444444444398</v>
      </c>
      <c r="L167" s="168">
        <f t="shared" si="4"/>
        <v>4.6527777777777002E-2</v>
      </c>
      <c r="M167" s="169"/>
      <c r="N167" s="48"/>
    </row>
    <row r="168" spans="1:14" s="18" customFormat="1" ht="25.5" x14ac:dyDescent="0.25">
      <c r="A168" s="46"/>
      <c r="B168" s="47"/>
      <c r="C168" s="68" t="s">
        <v>456</v>
      </c>
      <c r="D168" s="69" t="s">
        <v>937</v>
      </c>
      <c r="E168" s="69" t="s">
        <v>938</v>
      </c>
      <c r="F168" s="69" t="s">
        <v>706</v>
      </c>
      <c r="G168" s="69"/>
      <c r="H168" s="69" t="s">
        <v>627</v>
      </c>
      <c r="I168" s="170">
        <v>45821</v>
      </c>
      <c r="J168" s="70">
        <v>0.32569444444444401</v>
      </c>
      <c r="K168" s="71">
        <v>0.36458333333333298</v>
      </c>
      <c r="L168" s="168">
        <f t="shared" si="4"/>
        <v>3.8888888888888973E-2</v>
      </c>
      <c r="M168" s="169"/>
      <c r="N168" s="48"/>
    </row>
    <row r="169" spans="1:14" s="18" customFormat="1" ht="38.25" x14ac:dyDescent="0.25">
      <c r="A169" s="46"/>
      <c r="B169" s="47"/>
      <c r="C169" s="68" t="s">
        <v>457</v>
      </c>
      <c r="D169" s="69" t="s">
        <v>939</v>
      </c>
      <c r="E169" s="69" t="s">
        <v>940</v>
      </c>
      <c r="F169" s="69" t="s">
        <v>941</v>
      </c>
      <c r="G169" s="69"/>
      <c r="H169" s="69" t="s">
        <v>623</v>
      </c>
      <c r="I169" s="170">
        <v>45821</v>
      </c>
      <c r="J169" s="70">
        <v>0.47777777777777802</v>
      </c>
      <c r="K169" s="71">
        <v>0.54166666666666663</v>
      </c>
      <c r="L169" s="168">
        <f t="shared" si="4"/>
        <v>6.3888888888888606E-2</v>
      </c>
      <c r="M169" s="169"/>
      <c r="N169" s="48"/>
    </row>
    <row r="170" spans="1:14" s="18" customFormat="1" ht="38.25" x14ac:dyDescent="0.25">
      <c r="A170" s="46"/>
      <c r="B170" s="47"/>
      <c r="C170" s="68" t="s">
        <v>458</v>
      </c>
      <c r="D170" s="69" t="s">
        <v>942</v>
      </c>
      <c r="E170" s="69" t="s">
        <v>943</v>
      </c>
      <c r="F170" s="69" t="s">
        <v>944</v>
      </c>
      <c r="G170" s="69"/>
      <c r="H170" s="69" t="s">
        <v>623</v>
      </c>
      <c r="I170" s="170">
        <v>45825</v>
      </c>
      <c r="J170" s="70">
        <v>0.38680555555555601</v>
      </c>
      <c r="K170" s="71">
        <v>0.44791666666666702</v>
      </c>
      <c r="L170" s="168">
        <f t="shared" si="4"/>
        <v>6.1111111111111005E-2</v>
      </c>
      <c r="M170" s="169"/>
      <c r="N170" s="48"/>
    </row>
    <row r="171" spans="1:14" s="18" customFormat="1" ht="25.5" x14ac:dyDescent="0.25">
      <c r="A171" s="46"/>
      <c r="B171" s="47"/>
      <c r="C171" s="68" t="s">
        <v>459</v>
      </c>
      <c r="D171" s="69" t="s">
        <v>945</v>
      </c>
      <c r="E171" s="69" t="s">
        <v>946</v>
      </c>
      <c r="F171" s="69" t="s">
        <v>947</v>
      </c>
      <c r="G171" s="69"/>
      <c r="H171" s="69" t="s">
        <v>627</v>
      </c>
      <c r="I171" s="170">
        <v>45825</v>
      </c>
      <c r="J171" s="70">
        <v>0.40208333333333302</v>
      </c>
      <c r="K171" s="71">
        <v>0.41666666666666702</v>
      </c>
      <c r="L171" s="168">
        <f t="shared" si="4"/>
        <v>1.4583333333334003E-2</v>
      </c>
      <c r="M171" s="169"/>
      <c r="N171" s="48"/>
    </row>
    <row r="172" spans="1:14" s="18" customFormat="1" ht="25.5" x14ac:dyDescent="0.25">
      <c r="A172" s="46"/>
      <c r="B172" s="47"/>
      <c r="C172" s="68" t="s">
        <v>460</v>
      </c>
      <c r="D172" s="69" t="s">
        <v>948</v>
      </c>
      <c r="E172" s="69" t="s">
        <v>949</v>
      </c>
      <c r="F172" s="69" t="s">
        <v>626</v>
      </c>
      <c r="G172" s="69"/>
      <c r="H172" s="69" t="s">
        <v>627</v>
      </c>
      <c r="I172" s="170">
        <v>45825</v>
      </c>
      <c r="J172" s="70">
        <v>0.39722222222222198</v>
      </c>
      <c r="K172" s="71">
        <v>0.48611111111111099</v>
      </c>
      <c r="L172" s="168">
        <f t="shared" si="4"/>
        <v>8.8888888888889017E-2</v>
      </c>
      <c r="M172" s="169"/>
      <c r="N172" s="48"/>
    </row>
    <row r="173" spans="1:14" s="18" customFormat="1" ht="25.5" x14ac:dyDescent="0.25">
      <c r="A173" s="46"/>
      <c r="B173" s="47"/>
      <c r="C173" s="68" t="s">
        <v>461</v>
      </c>
      <c r="D173" s="69" t="s">
        <v>950</v>
      </c>
      <c r="E173" s="69" t="s">
        <v>951</v>
      </c>
      <c r="F173" s="69" t="s">
        <v>695</v>
      </c>
      <c r="G173" s="69"/>
      <c r="H173" s="69" t="s">
        <v>627</v>
      </c>
      <c r="I173" s="170">
        <v>45826</v>
      </c>
      <c r="J173" s="70">
        <v>0.328472222222222</v>
      </c>
      <c r="K173" s="71">
        <v>0.42708333333333298</v>
      </c>
      <c r="L173" s="168">
        <f t="shared" si="4"/>
        <v>9.8611111111110983E-2</v>
      </c>
      <c r="M173" s="169"/>
      <c r="N173" s="48"/>
    </row>
    <row r="174" spans="1:14" s="18" customFormat="1" ht="38.25" x14ac:dyDescent="0.25">
      <c r="A174" s="46"/>
      <c r="B174" s="47"/>
      <c r="C174" s="68" t="s">
        <v>462</v>
      </c>
      <c r="D174" s="69" t="s">
        <v>952</v>
      </c>
      <c r="E174" s="69" t="s">
        <v>953</v>
      </c>
      <c r="F174" s="69" t="s">
        <v>954</v>
      </c>
      <c r="G174" s="69"/>
      <c r="H174" s="69" t="s">
        <v>623</v>
      </c>
      <c r="I174" s="170">
        <v>45833</v>
      </c>
      <c r="J174" s="70">
        <v>0.48888888888888898</v>
      </c>
      <c r="K174" s="71">
        <v>0.49375000000000002</v>
      </c>
      <c r="L174" s="168">
        <f t="shared" si="4"/>
        <v>4.8611111111110383E-3</v>
      </c>
      <c r="M174" s="169"/>
      <c r="N174" s="48"/>
    </row>
    <row r="175" spans="1:14" s="18" customFormat="1" ht="25.5" x14ac:dyDescent="0.25">
      <c r="A175" s="46"/>
      <c r="B175" s="47"/>
      <c r="C175" s="68" t="s">
        <v>463</v>
      </c>
      <c r="D175" s="69" t="s">
        <v>955</v>
      </c>
      <c r="E175" s="69" t="s">
        <v>956</v>
      </c>
      <c r="F175" s="69" t="s">
        <v>637</v>
      </c>
      <c r="G175" s="69"/>
      <c r="H175" s="69" t="s">
        <v>627</v>
      </c>
      <c r="I175" s="170">
        <v>45834</v>
      </c>
      <c r="J175" s="70">
        <v>0.48055555555555601</v>
      </c>
      <c r="K175" s="71">
        <v>0.5</v>
      </c>
      <c r="L175" s="168">
        <f t="shared" si="4"/>
        <v>1.9444444444443987E-2</v>
      </c>
      <c r="M175" s="169"/>
      <c r="N175" s="48"/>
    </row>
    <row r="176" spans="1:14" s="18" customFormat="1" ht="38.25" x14ac:dyDescent="0.25">
      <c r="A176" s="46"/>
      <c r="B176" s="47"/>
      <c r="C176" s="68" t="s">
        <v>464</v>
      </c>
      <c r="D176" s="69" t="s">
        <v>957</v>
      </c>
      <c r="E176" s="69" t="s">
        <v>958</v>
      </c>
      <c r="F176" s="69" t="s">
        <v>959</v>
      </c>
      <c r="G176" s="69"/>
      <c r="H176" s="69" t="s">
        <v>623</v>
      </c>
      <c r="I176" s="170">
        <v>45834</v>
      </c>
      <c r="J176" s="70">
        <v>0.63263888888888897</v>
      </c>
      <c r="K176" s="71">
        <v>0.64583333333333304</v>
      </c>
      <c r="L176" s="168">
        <f t="shared" si="4"/>
        <v>1.3194444444444065E-2</v>
      </c>
      <c r="M176" s="169"/>
      <c r="N176" s="48"/>
    </row>
    <row r="177" spans="1:14" s="18" customFormat="1" ht="25.5" x14ac:dyDescent="0.25">
      <c r="A177" s="46"/>
      <c r="B177" s="47"/>
      <c r="C177" s="68" t="s">
        <v>465</v>
      </c>
      <c r="D177" s="69" t="s">
        <v>960</v>
      </c>
      <c r="E177" s="69" t="s">
        <v>961</v>
      </c>
      <c r="F177" s="69" t="s">
        <v>637</v>
      </c>
      <c r="G177" s="69"/>
      <c r="H177" s="69" t="s">
        <v>627</v>
      </c>
      <c r="I177" s="170">
        <v>45835</v>
      </c>
      <c r="J177" s="70">
        <v>0.45624999999999999</v>
      </c>
      <c r="K177" s="71">
        <v>0.54166666666666696</v>
      </c>
      <c r="L177" s="168">
        <f t="shared" si="4"/>
        <v>8.5416666666666974E-2</v>
      </c>
      <c r="M177" s="169"/>
      <c r="N177" s="48"/>
    </row>
    <row r="178" spans="1:14" s="18" customFormat="1" ht="25.5" x14ac:dyDescent="0.25">
      <c r="A178" s="46"/>
      <c r="B178" s="47"/>
      <c r="C178" s="68" t="s">
        <v>466</v>
      </c>
      <c r="D178" s="69" t="s">
        <v>962</v>
      </c>
      <c r="E178" s="69" t="s">
        <v>963</v>
      </c>
      <c r="F178" s="69" t="s">
        <v>637</v>
      </c>
      <c r="G178" s="69"/>
      <c r="H178" s="69" t="s">
        <v>627</v>
      </c>
      <c r="I178" s="170">
        <v>45836</v>
      </c>
      <c r="J178" s="70">
        <v>0.38888888888888901</v>
      </c>
      <c r="K178" s="71">
        <v>0.406944444444444</v>
      </c>
      <c r="L178" s="168">
        <f t="shared" si="4"/>
        <v>1.8055555555554992E-2</v>
      </c>
      <c r="M178" s="169"/>
      <c r="N178" s="48"/>
    </row>
    <row r="179" spans="1:14" s="18" customFormat="1" ht="38.25" x14ac:dyDescent="0.25">
      <c r="A179" s="46"/>
      <c r="B179" s="47"/>
      <c r="C179" s="68" t="s">
        <v>467</v>
      </c>
      <c r="D179" s="69" t="s">
        <v>964</v>
      </c>
      <c r="E179" s="69" t="s">
        <v>965</v>
      </c>
      <c r="F179" s="69" t="s">
        <v>637</v>
      </c>
      <c r="G179" s="69"/>
      <c r="H179" s="69" t="s">
        <v>627</v>
      </c>
      <c r="I179" s="170">
        <v>45838</v>
      </c>
      <c r="J179" s="70">
        <v>0.61111111111111105</v>
      </c>
      <c r="K179" s="71">
        <v>0.63194444444444398</v>
      </c>
      <c r="L179" s="168">
        <f t="shared" si="4"/>
        <v>2.0833333333332926E-2</v>
      </c>
      <c r="M179" s="169"/>
      <c r="N179" s="48"/>
    </row>
    <row r="180" spans="1:14" s="18" customFormat="1" ht="25.5" x14ac:dyDescent="0.25">
      <c r="A180" s="46"/>
      <c r="B180" s="47"/>
      <c r="C180" s="68" t="s">
        <v>468</v>
      </c>
      <c r="D180" s="69" t="s">
        <v>966</v>
      </c>
      <c r="E180" s="69" t="s">
        <v>967</v>
      </c>
      <c r="F180" s="69" t="s">
        <v>637</v>
      </c>
      <c r="G180" s="69"/>
      <c r="H180" s="69" t="s">
        <v>627</v>
      </c>
      <c r="I180" s="170">
        <v>45840</v>
      </c>
      <c r="J180" s="70">
        <v>0.46527777777777801</v>
      </c>
      <c r="K180" s="71">
        <v>0.47916666666666702</v>
      </c>
      <c r="L180" s="168">
        <f t="shared" si="4"/>
        <v>1.3888888888889006E-2</v>
      </c>
      <c r="M180" s="169"/>
      <c r="N180" s="48"/>
    </row>
    <row r="181" spans="1:14" s="18" customFormat="1" ht="25.5" x14ac:dyDescent="0.25">
      <c r="A181" s="46"/>
      <c r="B181" s="47"/>
      <c r="C181" s="68" t="s">
        <v>469</v>
      </c>
      <c r="D181" s="69" t="s">
        <v>968</v>
      </c>
      <c r="E181" s="69" t="s">
        <v>969</v>
      </c>
      <c r="F181" s="69" t="s">
        <v>637</v>
      </c>
      <c r="G181" s="69"/>
      <c r="H181" s="69" t="s">
        <v>627</v>
      </c>
      <c r="I181" s="170">
        <v>45840</v>
      </c>
      <c r="J181" s="70">
        <v>0.52083333333333304</v>
      </c>
      <c r="K181" s="71">
        <v>0.62291666666666701</v>
      </c>
      <c r="L181" s="168">
        <f t="shared" si="4"/>
        <v>0.10208333333333397</v>
      </c>
      <c r="M181" s="169"/>
      <c r="N181" s="48"/>
    </row>
    <row r="182" spans="1:14" s="18" customFormat="1" ht="25.5" x14ac:dyDescent="0.25">
      <c r="A182" s="46"/>
      <c r="B182" s="47"/>
      <c r="C182" s="68" t="s">
        <v>470</v>
      </c>
      <c r="D182" s="69" t="s">
        <v>970</v>
      </c>
      <c r="E182" s="69" t="s">
        <v>971</v>
      </c>
      <c r="F182" s="69" t="s">
        <v>637</v>
      </c>
      <c r="G182" s="69"/>
      <c r="H182" s="69" t="s">
        <v>627</v>
      </c>
      <c r="I182" s="170">
        <v>45842</v>
      </c>
      <c r="J182" s="70">
        <v>0.57638888888888895</v>
      </c>
      <c r="K182" s="71">
        <v>0.61527777777777803</v>
      </c>
      <c r="L182" s="168">
        <f t="shared" si="4"/>
        <v>3.8888888888889084E-2</v>
      </c>
      <c r="M182" s="169"/>
      <c r="N182" s="48"/>
    </row>
    <row r="183" spans="1:14" s="18" customFormat="1" ht="25.5" x14ac:dyDescent="0.25">
      <c r="A183" s="46"/>
      <c r="B183" s="47"/>
      <c r="C183" s="68" t="s">
        <v>471</v>
      </c>
      <c r="D183" s="69" t="s">
        <v>972</v>
      </c>
      <c r="E183" s="69" t="s">
        <v>973</v>
      </c>
      <c r="F183" s="69" t="s">
        <v>637</v>
      </c>
      <c r="G183" s="69"/>
      <c r="H183" s="69" t="s">
        <v>627</v>
      </c>
      <c r="I183" s="170">
        <v>45841</v>
      </c>
      <c r="J183" s="70">
        <v>0.42708333333333298</v>
      </c>
      <c r="K183" s="71">
        <v>0.45833333333333298</v>
      </c>
      <c r="L183" s="168">
        <f t="shared" si="4"/>
        <v>3.125E-2</v>
      </c>
      <c r="M183" s="169"/>
      <c r="N183" s="48"/>
    </row>
    <row r="184" spans="1:14" s="18" customFormat="1" ht="38.25" x14ac:dyDescent="0.25">
      <c r="A184" s="46"/>
      <c r="B184" s="47"/>
      <c r="C184" s="68" t="s">
        <v>472</v>
      </c>
      <c r="D184" s="69" t="s">
        <v>974</v>
      </c>
      <c r="E184" s="69" t="s">
        <v>975</v>
      </c>
      <c r="F184" s="69" t="s">
        <v>976</v>
      </c>
      <c r="G184" s="69"/>
      <c r="H184" s="69" t="s">
        <v>687</v>
      </c>
      <c r="I184" s="170">
        <v>45844</v>
      </c>
      <c r="J184" s="70">
        <v>0.38888888888888901</v>
      </c>
      <c r="K184" s="71">
        <v>0.40763888888888899</v>
      </c>
      <c r="L184" s="168">
        <f t="shared" si="4"/>
        <v>1.8749999999999989E-2</v>
      </c>
      <c r="M184" s="169"/>
      <c r="N184" s="48"/>
    </row>
    <row r="185" spans="1:14" s="18" customFormat="1" ht="25.5" x14ac:dyDescent="0.25">
      <c r="A185" s="46"/>
      <c r="B185" s="47"/>
      <c r="C185" s="68" t="s">
        <v>473</v>
      </c>
      <c r="D185" s="69" t="s">
        <v>977</v>
      </c>
      <c r="E185" s="69" t="s">
        <v>978</v>
      </c>
      <c r="F185" s="69" t="s">
        <v>637</v>
      </c>
      <c r="G185" s="69"/>
      <c r="H185" s="69" t="s">
        <v>687</v>
      </c>
      <c r="I185" s="170">
        <v>45846</v>
      </c>
      <c r="J185" s="70">
        <v>0.6875</v>
      </c>
      <c r="K185" s="71">
        <v>0.71180555555555602</v>
      </c>
      <c r="L185" s="168">
        <f t="shared" si="4"/>
        <v>2.4305555555556024E-2</v>
      </c>
      <c r="M185" s="169"/>
      <c r="N185" s="48"/>
    </row>
    <row r="186" spans="1:14" s="18" customFormat="1" ht="38.25" x14ac:dyDescent="0.25">
      <c r="A186" s="46"/>
      <c r="B186" s="47"/>
      <c r="C186" s="68" t="s">
        <v>474</v>
      </c>
      <c r="D186" s="69" t="s">
        <v>979</v>
      </c>
      <c r="E186" s="69" t="s">
        <v>980</v>
      </c>
      <c r="F186" s="69" t="s">
        <v>981</v>
      </c>
      <c r="G186" s="69"/>
      <c r="H186" s="69" t="s">
        <v>687</v>
      </c>
      <c r="I186" s="170">
        <v>45847</v>
      </c>
      <c r="J186" s="70">
        <v>0.56527777777777799</v>
      </c>
      <c r="K186" s="71">
        <v>0.60902777777777795</v>
      </c>
      <c r="L186" s="168">
        <f t="shared" si="4"/>
        <v>4.3749999999999956E-2</v>
      </c>
      <c r="M186" s="169"/>
      <c r="N186" s="48"/>
    </row>
    <row r="187" spans="1:14" s="18" customFormat="1" ht="25.5" x14ac:dyDescent="0.25">
      <c r="A187" s="46"/>
      <c r="B187" s="47"/>
      <c r="C187" s="68" t="s">
        <v>475</v>
      </c>
      <c r="D187" s="69" t="s">
        <v>982</v>
      </c>
      <c r="E187" s="69" t="s">
        <v>983</v>
      </c>
      <c r="F187" s="69" t="s">
        <v>637</v>
      </c>
      <c r="G187" s="69"/>
      <c r="H187" s="69" t="s">
        <v>627</v>
      </c>
      <c r="I187" s="170">
        <v>45848</v>
      </c>
      <c r="J187" s="70">
        <v>0.37291666666666701</v>
      </c>
      <c r="K187" s="71">
        <v>0.390277777777778</v>
      </c>
      <c r="L187" s="168">
        <f t="shared" si="4"/>
        <v>1.7361111111110994E-2</v>
      </c>
      <c r="M187" s="169"/>
      <c r="N187" s="48"/>
    </row>
    <row r="188" spans="1:14" s="18" customFormat="1" ht="38.25" x14ac:dyDescent="0.25">
      <c r="A188" s="46"/>
      <c r="B188" s="47"/>
      <c r="C188" s="68" t="s">
        <v>476</v>
      </c>
      <c r="D188" s="69" t="s">
        <v>713</v>
      </c>
      <c r="E188" s="69" t="s">
        <v>714</v>
      </c>
      <c r="F188" s="69" t="s">
        <v>984</v>
      </c>
      <c r="G188" s="69"/>
      <c r="H188" s="69" t="s">
        <v>665</v>
      </c>
      <c r="I188" s="170">
        <v>45851</v>
      </c>
      <c r="J188" s="70">
        <v>0.42708333333333298</v>
      </c>
      <c r="K188" s="71">
        <v>0.44791666666666669</v>
      </c>
      <c r="L188" s="168">
        <f t="shared" si="4"/>
        <v>2.0833333333333703E-2</v>
      </c>
      <c r="M188" s="169"/>
      <c r="N188" s="48"/>
    </row>
    <row r="189" spans="1:14" s="18" customFormat="1" ht="25.5" x14ac:dyDescent="0.25">
      <c r="A189" s="46"/>
      <c r="B189" s="47"/>
      <c r="C189" s="68" t="s">
        <v>477</v>
      </c>
      <c r="D189" s="69" t="s">
        <v>628</v>
      </c>
      <c r="E189" s="69" t="s">
        <v>985</v>
      </c>
      <c r="F189" s="69" t="s">
        <v>986</v>
      </c>
      <c r="G189" s="69"/>
      <c r="H189" s="69" t="s">
        <v>687</v>
      </c>
      <c r="I189" s="170">
        <v>45852</v>
      </c>
      <c r="J189" s="70">
        <v>0.30902777777777801</v>
      </c>
      <c r="K189" s="71">
        <v>0.35416666666666702</v>
      </c>
      <c r="L189" s="168">
        <f t="shared" si="4"/>
        <v>4.5138888888889006E-2</v>
      </c>
      <c r="M189" s="169"/>
      <c r="N189" s="48"/>
    </row>
    <row r="190" spans="1:14" s="18" customFormat="1" ht="25.5" x14ac:dyDescent="0.25">
      <c r="A190" s="46"/>
      <c r="B190" s="47"/>
      <c r="C190" s="68" t="s">
        <v>478</v>
      </c>
      <c r="D190" s="69" t="s">
        <v>987</v>
      </c>
      <c r="E190" s="69" t="s">
        <v>988</v>
      </c>
      <c r="F190" s="69" t="s">
        <v>989</v>
      </c>
      <c r="G190" s="69"/>
      <c r="H190" s="69" t="s">
        <v>644</v>
      </c>
      <c r="I190" s="170">
        <v>45852</v>
      </c>
      <c r="J190" s="70">
        <v>0.49027777777777798</v>
      </c>
      <c r="K190" s="71">
        <v>0.51597222222222205</v>
      </c>
      <c r="L190" s="168">
        <f t="shared" si="4"/>
        <v>2.5694444444444076E-2</v>
      </c>
      <c r="M190" s="169"/>
      <c r="N190" s="48"/>
    </row>
    <row r="191" spans="1:14" s="18" customFormat="1" ht="25.5" x14ac:dyDescent="0.25">
      <c r="A191" s="46"/>
      <c r="B191" s="47"/>
      <c r="C191" s="68" t="s">
        <v>479</v>
      </c>
      <c r="D191" s="69" t="s">
        <v>990</v>
      </c>
      <c r="E191" s="69" t="s">
        <v>991</v>
      </c>
      <c r="F191" s="69" t="s">
        <v>637</v>
      </c>
      <c r="G191" s="69"/>
      <c r="H191" s="69" t="s">
        <v>627</v>
      </c>
      <c r="I191" s="170">
        <v>45853</v>
      </c>
      <c r="J191" s="70">
        <v>0.39305555555555599</v>
      </c>
      <c r="K191" s="71">
        <v>0.42708333333333331</v>
      </c>
      <c r="L191" s="168">
        <f t="shared" si="4"/>
        <v>3.4027777777777324E-2</v>
      </c>
      <c r="M191" s="169"/>
      <c r="N191" s="48"/>
    </row>
    <row r="192" spans="1:14" s="18" customFormat="1" ht="38.25" x14ac:dyDescent="0.25">
      <c r="A192" s="46"/>
      <c r="B192" s="47"/>
      <c r="C192" s="68" t="s">
        <v>480</v>
      </c>
      <c r="D192" s="69" t="s">
        <v>992</v>
      </c>
      <c r="E192" s="69" t="s">
        <v>993</v>
      </c>
      <c r="F192" s="69" t="s">
        <v>637</v>
      </c>
      <c r="G192" s="69"/>
      <c r="H192" s="69" t="s">
        <v>623</v>
      </c>
      <c r="I192" s="170">
        <v>45854</v>
      </c>
      <c r="J192" s="70">
        <v>0.34722222222222199</v>
      </c>
      <c r="K192" s="71">
        <v>0.43055555555555602</v>
      </c>
      <c r="L192" s="168">
        <f t="shared" si="4"/>
        <v>8.3333333333334036E-2</v>
      </c>
      <c r="M192" s="169"/>
      <c r="N192" s="48"/>
    </row>
    <row r="193" spans="1:14" s="18" customFormat="1" ht="25.5" x14ac:dyDescent="0.25">
      <c r="A193" s="46"/>
      <c r="B193" s="47"/>
      <c r="C193" s="68" t="s">
        <v>481</v>
      </c>
      <c r="D193" s="69" t="s">
        <v>990</v>
      </c>
      <c r="E193" s="69" t="s">
        <v>991</v>
      </c>
      <c r="F193" s="69" t="s">
        <v>637</v>
      </c>
      <c r="G193" s="69"/>
      <c r="H193" s="69" t="s">
        <v>627</v>
      </c>
      <c r="I193" s="170">
        <v>45854</v>
      </c>
      <c r="J193" s="70">
        <v>0.47916666666666702</v>
      </c>
      <c r="K193" s="71">
        <v>0.48611111111111099</v>
      </c>
      <c r="L193" s="168">
        <f t="shared" si="4"/>
        <v>6.9444444444439757E-3</v>
      </c>
      <c r="M193" s="169"/>
      <c r="N193" s="48"/>
    </row>
    <row r="194" spans="1:14" s="18" customFormat="1" ht="38.25" x14ac:dyDescent="0.25">
      <c r="A194" s="46"/>
      <c r="B194" s="47"/>
      <c r="C194" s="68" t="s">
        <v>482</v>
      </c>
      <c r="D194" s="69" t="s">
        <v>994</v>
      </c>
      <c r="E194" s="69" t="s">
        <v>995</v>
      </c>
      <c r="F194" s="69" t="s">
        <v>637</v>
      </c>
      <c r="G194" s="69"/>
      <c r="H194" s="69" t="s">
        <v>623</v>
      </c>
      <c r="I194" s="170">
        <v>45854</v>
      </c>
      <c r="J194" s="70">
        <v>0.49166666666666697</v>
      </c>
      <c r="K194" s="71">
        <v>0.52777777777777801</v>
      </c>
      <c r="L194" s="168">
        <f t="shared" si="4"/>
        <v>3.6111111111111038E-2</v>
      </c>
      <c r="M194" s="169"/>
      <c r="N194" s="48"/>
    </row>
    <row r="195" spans="1:14" s="18" customFormat="1" ht="25.5" x14ac:dyDescent="0.25">
      <c r="A195" s="46"/>
      <c r="B195" s="47"/>
      <c r="C195" s="68" t="s">
        <v>483</v>
      </c>
      <c r="D195" s="69" t="s">
        <v>996</v>
      </c>
      <c r="E195" s="69" t="s">
        <v>997</v>
      </c>
      <c r="F195" s="69" t="s">
        <v>637</v>
      </c>
      <c r="G195" s="69"/>
      <c r="H195" s="69" t="s">
        <v>827</v>
      </c>
      <c r="I195" s="170">
        <v>45855</v>
      </c>
      <c r="J195" s="70">
        <v>0.52083333333333304</v>
      </c>
      <c r="K195" s="71">
        <v>0.54166666666666696</v>
      </c>
      <c r="L195" s="168">
        <f t="shared" si="4"/>
        <v>2.0833333333333925E-2</v>
      </c>
      <c r="M195" s="169"/>
      <c r="N195" s="48"/>
    </row>
    <row r="196" spans="1:14" s="18" customFormat="1" ht="25.5" x14ac:dyDescent="0.25">
      <c r="A196" s="46"/>
      <c r="B196" s="47"/>
      <c r="C196" s="68" t="s">
        <v>484</v>
      </c>
      <c r="D196" s="69" t="s">
        <v>998</v>
      </c>
      <c r="E196" s="69" t="s">
        <v>999</v>
      </c>
      <c r="F196" s="69" t="s">
        <v>1000</v>
      </c>
      <c r="G196" s="69"/>
      <c r="H196" s="69" t="s">
        <v>627</v>
      </c>
      <c r="I196" s="170">
        <v>45855</v>
      </c>
      <c r="J196" s="70">
        <v>0.57499999999999996</v>
      </c>
      <c r="K196" s="71">
        <v>0.59791666666666698</v>
      </c>
      <c r="L196" s="168">
        <f t="shared" si="4"/>
        <v>2.2916666666667029E-2</v>
      </c>
      <c r="M196" s="169"/>
      <c r="N196" s="48"/>
    </row>
    <row r="197" spans="1:14" s="18" customFormat="1" ht="25.5" x14ac:dyDescent="0.25">
      <c r="A197" s="46"/>
      <c r="B197" s="47"/>
      <c r="C197" s="68" t="s">
        <v>485</v>
      </c>
      <c r="D197" s="69" t="s">
        <v>1001</v>
      </c>
      <c r="E197" s="69" t="s">
        <v>1002</v>
      </c>
      <c r="F197" s="69" t="s">
        <v>637</v>
      </c>
      <c r="G197" s="69"/>
      <c r="H197" s="69" t="s">
        <v>627</v>
      </c>
      <c r="I197" s="170">
        <v>45856</v>
      </c>
      <c r="J197" s="70">
        <v>0.41319444444444398</v>
      </c>
      <c r="K197" s="71">
        <v>0.41666666666666702</v>
      </c>
      <c r="L197" s="168">
        <f t="shared" si="4"/>
        <v>3.4722222222230426E-3</v>
      </c>
      <c r="M197" s="169"/>
      <c r="N197" s="48"/>
    </row>
    <row r="198" spans="1:14" s="18" customFormat="1" ht="25.5" x14ac:dyDescent="0.25">
      <c r="A198" s="46"/>
      <c r="B198" s="47"/>
      <c r="C198" s="68" t="s">
        <v>486</v>
      </c>
      <c r="D198" s="69" t="s">
        <v>1003</v>
      </c>
      <c r="E198" s="69" t="s">
        <v>1004</v>
      </c>
      <c r="F198" s="69" t="s">
        <v>637</v>
      </c>
      <c r="G198" s="69"/>
      <c r="H198" s="69" t="s">
        <v>627</v>
      </c>
      <c r="I198" s="170">
        <v>45856</v>
      </c>
      <c r="J198" s="70">
        <v>0.46388888888888902</v>
      </c>
      <c r="K198" s="71">
        <v>0.71180555555555602</v>
      </c>
      <c r="L198" s="168">
        <f t="shared" si="4"/>
        <v>0.24791666666666701</v>
      </c>
      <c r="M198" s="169"/>
      <c r="N198" s="48"/>
    </row>
    <row r="199" spans="1:14" s="18" customFormat="1" ht="25.5" x14ac:dyDescent="0.25">
      <c r="A199" s="46"/>
      <c r="B199" s="47"/>
      <c r="C199" s="68" t="s">
        <v>487</v>
      </c>
      <c r="D199" s="69" t="s">
        <v>1005</v>
      </c>
      <c r="E199" s="69" t="s">
        <v>1006</v>
      </c>
      <c r="F199" s="69" t="s">
        <v>637</v>
      </c>
      <c r="G199" s="69"/>
      <c r="H199" s="69" t="s">
        <v>644</v>
      </c>
      <c r="I199" s="170">
        <v>45856</v>
      </c>
      <c r="J199" s="70">
        <v>0.56597222222222199</v>
      </c>
      <c r="K199" s="71">
        <v>0.59722222222222199</v>
      </c>
      <c r="L199" s="168">
        <f t="shared" si="4"/>
        <v>3.125E-2</v>
      </c>
      <c r="M199" s="169"/>
      <c r="N199" s="48"/>
    </row>
    <row r="200" spans="1:14" s="18" customFormat="1" ht="25.5" x14ac:dyDescent="0.25">
      <c r="A200" s="46"/>
      <c r="B200" s="47"/>
      <c r="C200" s="68" t="s">
        <v>488</v>
      </c>
      <c r="D200" s="69" t="s">
        <v>1007</v>
      </c>
      <c r="E200" s="69" t="s">
        <v>1008</v>
      </c>
      <c r="F200" s="69" t="s">
        <v>986</v>
      </c>
      <c r="G200" s="69"/>
      <c r="H200" s="69" t="s">
        <v>827</v>
      </c>
      <c r="I200" s="170">
        <v>45859</v>
      </c>
      <c r="J200" s="70">
        <v>0.39791666666666697</v>
      </c>
      <c r="K200" s="71">
        <v>0.40972222222222199</v>
      </c>
      <c r="L200" s="168">
        <f t="shared" si="4"/>
        <v>1.1805555555555014E-2</v>
      </c>
      <c r="M200" s="169"/>
      <c r="N200" s="48"/>
    </row>
    <row r="201" spans="1:14" s="18" customFormat="1" ht="25.5" x14ac:dyDescent="0.25">
      <c r="A201" s="46"/>
      <c r="B201" s="47"/>
      <c r="C201" s="68" t="s">
        <v>489</v>
      </c>
      <c r="D201" s="69" t="s">
        <v>1009</v>
      </c>
      <c r="E201" s="69" t="s">
        <v>1010</v>
      </c>
      <c r="F201" s="69" t="s">
        <v>637</v>
      </c>
      <c r="G201" s="69"/>
      <c r="H201" s="69" t="s">
        <v>627</v>
      </c>
      <c r="I201" s="170">
        <v>45859</v>
      </c>
      <c r="J201" s="70">
        <v>0.46041666666666697</v>
      </c>
      <c r="K201" s="71">
        <v>0.49652777777777801</v>
      </c>
      <c r="L201" s="168">
        <f t="shared" si="4"/>
        <v>3.6111111111111038E-2</v>
      </c>
      <c r="M201" s="169"/>
      <c r="N201" s="48"/>
    </row>
    <row r="202" spans="1:14" s="18" customFormat="1" ht="38.25" x14ac:dyDescent="0.25">
      <c r="A202" s="46"/>
      <c r="B202" s="47"/>
      <c r="C202" s="68" t="s">
        <v>505</v>
      </c>
      <c r="D202" s="69" t="s">
        <v>1011</v>
      </c>
      <c r="E202" s="69" t="s">
        <v>1012</v>
      </c>
      <c r="F202" s="69" t="s">
        <v>1013</v>
      </c>
      <c r="G202" s="69"/>
      <c r="H202" s="69" t="s">
        <v>623</v>
      </c>
      <c r="I202" s="170">
        <v>45859</v>
      </c>
      <c r="J202" s="70">
        <v>0.47986111111111102</v>
      </c>
      <c r="K202" s="71">
        <v>0.60208333333333297</v>
      </c>
      <c r="L202" s="168">
        <f t="shared" si="2"/>
        <v>0.12222222222222195</v>
      </c>
      <c r="M202" s="169"/>
      <c r="N202" s="48"/>
    </row>
    <row r="203" spans="1:14" s="18" customFormat="1" ht="25.5" x14ac:dyDescent="0.25">
      <c r="A203" s="46"/>
      <c r="B203" s="47"/>
      <c r="C203" s="68" t="s">
        <v>506</v>
      </c>
      <c r="D203" s="69" t="s">
        <v>1014</v>
      </c>
      <c r="E203" s="69" t="s">
        <v>1015</v>
      </c>
      <c r="F203" s="69" t="s">
        <v>1016</v>
      </c>
      <c r="G203" s="69"/>
      <c r="H203" s="69" t="s">
        <v>627</v>
      </c>
      <c r="I203" s="170">
        <v>45860</v>
      </c>
      <c r="J203" s="70">
        <v>0.343055555555556</v>
      </c>
      <c r="K203" s="71">
        <v>0.36458333333333298</v>
      </c>
      <c r="L203" s="168">
        <f t="shared" si="2"/>
        <v>2.152777777777698E-2</v>
      </c>
      <c r="M203" s="169"/>
      <c r="N203" s="48"/>
    </row>
    <row r="204" spans="1:14" s="18" customFormat="1" ht="25.5" x14ac:dyDescent="0.25">
      <c r="A204" s="46"/>
      <c r="B204" s="47"/>
      <c r="C204" s="68" t="s">
        <v>507</v>
      </c>
      <c r="D204" s="69" t="s">
        <v>1017</v>
      </c>
      <c r="E204" s="69" t="s">
        <v>1018</v>
      </c>
      <c r="F204" s="69" t="s">
        <v>1019</v>
      </c>
      <c r="G204" s="69"/>
      <c r="H204" s="69" t="s">
        <v>627</v>
      </c>
      <c r="I204" s="170">
        <v>45860</v>
      </c>
      <c r="J204" s="70">
        <v>0.358333333333333</v>
      </c>
      <c r="K204" s="71">
        <v>0.44444444444444398</v>
      </c>
      <c r="L204" s="168">
        <f t="shared" si="2"/>
        <v>8.6111111111110972E-2</v>
      </c>
      <c r="M204" s="169"/>
      <c r="N204" s="48"/>
    </row>
    <row r="205" spans="1:14" s="18" customFormat="1" ht="38.25" x14ac:dyDescent="0.25">
      <c r="A205" s="46"/>
      <c r="B205" s="47"/>
      <c r="C205" s="68" t="s">
        <v>508</v>
      </c>
      <c r="D205" s="69" t="s">
        <v>1020</v>
      </c>
      <c r="E205" s="69" t="s">
        <v>1021</v>
      </c>
      <c r="F205" s="69" t="s">
        <v>637</v>
      </c>
      <c r="G205" s="69"/>
      <c r="H205" s="69" t="s">
        <v>687</v>
      </c>
      <c r="I205" s="170">
        <v>45860</v>
      </c>
      <c r="J205" s="70">
        <v>0.63194444444444398</v>
      </c>
      <c r="K205" s="71">
        <v>0.66666666666666696</v>
      </c>
      <c r="L205" s="168">
        <f t="shared" si="2"/>
        <v>3.4722222222222987E-2</v>
      </c>
      <c r="M205" s="169"/>
      <c r="N205" s="48"/>
    </row>
    <row r="206" spans="1:14" s="18" customFormat="1" ht="25.5" x14ac:dyDescent="0.25">
      <c r="A206" s="46"/>
      <c r="B206" s="47"/>
      <c r="C206" s="68" t="s">
        <v>509</v>
      </c>
      <c r="D206" s="69" t="s">
        <v>1022</v>
      </c>
      <c r="E206" s="69" t="s">
        <v>1023</v>
      </c>
      <c r="F206" s="69" t="s">
        <v>1024</v>
      </c>
      <c r="G206" s="69"/>
      <c r="H206" s="69" t="s">
        <v>627</v>
      </c>
      <c r="I206" s="170">
        <v>45861</v>
      </c>
      <c r="J206" s="70">
        <v>0.48958333333333298</v>
      </c>
      <c r="K206" s="71">
        <v>0.51041666666666696</v>
      </c>
      <c r="L206" s="168">
        <f t="shared" si="2"/>
        <v>2.0833333333333981E-2</v>
      </c>
      <c r="M206" s="169"/>
      <c r="N206" s="48"/>
    </row>
    <row r="207" spans="1:14" s="18" customFormat="1" ht="38.25" x14ac:dyDescent="0.25">
      <c r="A207" s="46"/>
      <c r="B207" s="47"/>
      <c r="C207" s="68" t="s">
        <v>510</v>
      </c>
      <c r="D207" s="69" t="s">
        <v>1025</v>
      </c>
      <c r="E207" s="69" t="s">
        <v>1026</v>
      </c>
      <c r="F207" s="69" t="s">
        <v>637</v>
      </c>
      <c r="G207" s="69"/>
      <c r="H207" s="69" t="s">
        <v>665</v>
      </c>
      <c r="I207" s="170">
        <v>45867</v>
      </c>
      <c r="J207" s="70">
        <v>0.67916666666666703</v>
      </c>
      <c r="K207" s="71">
        <v>0.70486111111111105</v>
      </c>
      <c r="L207" s="168">
        <f t="shared" si="2"/>
        <v>2.569444444444402E-2</v>
      </c>
      <c r="M207" s="169"/>
      <c r="N207" s="48"/>
    </row>
    <row r="208" spans="1:14" s="18" customFormat="1" ht="25.5" x14ac:dyDescent="0.25">
      <c r="A208" s="46"/>
      <c r="B208" s="47"/>
      <c r="C208" s="68" t="s">
        <v>511</v>
      </c>
      <c r="D208" s="69" t="s">
        <v>966</v>
      </c>
      <c r="E208" s="69" t="s">
        <v>1027</v>
      </c>
      <c r="F208" s="69" t="s">
        <v>695</v>
      </c>
      <c r="G208" s="69"/>
      <c r="H208" s="69" t="s">
        <v>627</v>
      </c>
      <c r="I208" s="170">
        <v>45869</v>
      </c>
      <c r="J208" s="70">
        <v>0.38194444444444398</v>
      </c>
      <c r="K208" s="71">
        <v>0.39930555555555602</v>
      </c>
      <c r="L208" s="168">
        <f t="shared" si="2"/>
        <v>1.7361111111112049E-2</v>
      </c>
      <c r="M208" s="169"/>
      <c r="N208" s="48"/>
    </row>
    <row r="209" spans="1:14" s="18" customFormat="1" ht="25.5" x14ac:dyDescent="0.25">
      <c r="A209" s="46"/>
      <c r="B209" s="47"/>
      <c r="C209" s="68" t="s">
        <v>512</v>
      </c>
      <c r="D209" s="69" t="s">
        <v>1028</v>
      </c>
      <c r="E209" s="69" t="s">
        <v>1029</v>
      </c>
      <c r="F209" s="69" t="s">
        <v>1030</v>
      </c>
      <c r="G209" s="69"/>
      <c r="H209" s="69" t="s">
        <v>627</v>
      </c>
      <c r="I209" s="170">
        <v>45870</v>
      </c>
      <c r="J209" s="70">
        <v>0.35763888888888901</v>
      </c>
      <c r="K209" s="71">
        <v>0.38263888888888897</v>
      </c>
      <c r="L209" s="168">
        <f t="shared" si="2"/>
        <v>2.4999999999999967E-2</v>
      </c>
      <c r="M209" s="169"/>
      <c r="N209" s="48"/>
    </row>
    <row r="210" spans="1:14" s="18" customFormat="1" ht="25.5" x14ac:dyDescent="0.25">
      <c r="A210" s="46"/>
      <c r="B210" s="47"/>
      <c r="C210" s="68" t="s">
        <v>513</v>
      </c>
      <c r="D210" s="69" t="s">
        <v>1031</v>
      </c>
      <c r="E210" s="69" t="s">
        <v>1032</v>
      </c>
      <c r="F210" s="69" t="s">
        <v>637</v>
      </c>
      <c r="G210" s="69"/>
      <c r="H210" s="69" t="s">
        <v>687</v>
      </c>
      <c r="I210" s="170">
        <v>45870</v>
      </c>
      <c r="J210" s="70">
        <v>0.77777777777777801</v>
      </c>
      <c r="K210" s="71">
        <v>0.78472222222222199</v>
      </c>
      <c r="L210" s="168">
        <f t="shared" si="2"/>
        <v>6.9444444444439757E-3</v>
      </c>
      <c r="M210" s="169"/>
      <c r="N210" s="48"/>
    </row>
    <row r="211" spans="1:14" s="18" customFormat="1" ht="25.5" x14ac:dyDescent="0.25">
      <c r="A211" s="46"/>
      <c r="B211" s="47"/>
      <c r="C211" s="68" t="s">
        <v>514</v>
      </c>
      <c r="D211" s="69" t="s">
        <v>1033</v>
      </c>
      <c r="E211" s="69" t="s">
        <v>1034</v>
      </c>
      <c r="F211" s="69" t="s">
        <v>637</v>
      </c>
      <c r="G211" s="69"/>
      <c r="H211" s="69" t="s">
        <v>627</v>
      </c>
      <c r="I211" s="170">
        <v>45880</v>
      </c>
      <c r="J211" s="70">
        <v>0.57083333333333297</v>
      </c>
      <c r="K211" s="71">
        <v>0.60208333333333297</v>
      </c>
      <c r="L211" s="168">
        <f t="shared" si="2"/>
        <v>3.125E-2</v>
      </c>
      <c r="M211" s="169"/>
      <c r="N211" s="48"/>
    </row>
    <row r="212" spans="1:14" s="18" customFormat="1" ht="25.5" x14ac:dyDescent="0.25">
      <c r="A212" s="46"/>
      <c r="B212" s="47"/>
      <c r="C212" s="68" t="s">
        <v>515</v>
      </c>
      <c r="D212" s="69" t="s">
        <v>1035</v>
      </c>
      <c r="E212" s="69" t="s">
        <v>1036</v>
      </c>
      <c r="F212" s="69" t="s">
        <v>637</v>
      </c>
      <c r="G212" s="69"/>
      <c r="H212" s="69" t="s">
        <v>627</v>
      </c>
      <c r="I212" s="170">
        <v>45881</v>
      </c>
      <c r="J212" s="70">
        <v>0.40416666666666701</v>
      </c>
      <c r="K212" s="71">
        <v>0.42777777777777798</v>
      </c>
      <c r="L212" s="168">
        <f t="shared" si="2"/>
        <v>2.3611111111110972E-2</v>
      </c>
      <c r="M212" s="169"/>
      <c r="N212" s="48"/>
    </row>
    <row r="213" spans="1:14" s="18" customFormat="1" ht="25.5" x14ac:dyDescent="0.25">
      <c r="A213" s="46"/>
      <c r="B213" s="47"/>
      <c r="C213" s="68" t="s">
        <v>516</v>
      </c>
      <c r="D213" s="69" t="s">
        <v>751</v>
      </c>
      <c r="E213" s="69" t="s">
        <v>752</v>
      </c>
      <c r="F213" s="69" t="s">
        <v>637</v>
      </c>
      <c r="G213" s="69"/>
      <c r="H213" s="69" t="s">
        <v>627</v>
      </c>
      <c r="I213" s="170">
        <v>45881</v>
      </c>
      <c r="J213" s="70">
        <v>0.48194444444444401</v>
      </c>
      <c r="K213" s="71">
        <v>0.49791666666666701</v>
      </c>
      <c r="L213" s="168">
        <f t="shared" si="2"/>
        <v>1.5972222222222998E-2</v>
      </c>
      <c r="M213" s="169"/>
      <c r="N213" s="48"/>
    </row>
    <row r="214" spans="1:14" s="18" customFormat="1" ht="25.5" x14ac:dyDescent="0.25">
      <c r="A214" s="46"/>
      <c r="B214" s="47"/>
      <c r="C214" s="68" t="s">
        <v>517</v>
      </c>
      <c r="D214" s="69" t="s">
        <v>1037</v>
      </c>
      <c r="E214" s="69" t="s">
        <v>1038</v>
      </c>
      <c r="F214" s="69" t="s">
        <v>1039</v>
      </c>
      <c r="G214" s="69"/>
      <c r="H214" s="69" t="s">
        <v>687</v>
      </c>
      <c r="I214" s="170">
        <v>45883</v>
      </c>
      <c r="J214" s="70">
        <v>0.49097222222222198</v>
      </c>
      <c r="K214" s="71">
        <v>0.50347222222222199</v>
      </c>
      <c r="L214" s="168">
        <f t="shared" si="2"/>
        <v>1.2500000000000011E-2</v>
      </c>
      <c r="M214" s="169"/>
      <c r="N214" s="48"/>
    </row>
    <row r="215" spans="1:14" s="18" customFormat="1" ht="38.25" x14ac:dyDescent="0.25">
      <c r="A215" s="46"/>
      <c r="B215" s="47"/>
      <c r="C215" s="68" t="s">
        <v>518</v>
      </c>
      <c r="D215" s="69" t="s">
        <v>1040</v>
      </c>
      <c r="E215" s="69" t="s">
        <v>1041</v>
      </c>
      <c r="F215" s="69" t="s">
        <v>637</v>
      </c>
      <c r="G215" s="69"/>
      <c r="H215" s="69" t="s">
        <v>687</v>
      </c>
      <c r="I215" s="170">
        <v>45884</v>
      </c>
      <c r="J215" s="70">
        <v>0.87013888888888902</v>
      </c>
      <c r="K215" s="71">
        <v>0.87708333333333299</v>
      </c>
      <c r="L215" s="168">
        <f t="shared" si="2"/>
        <v>6.9444444444439757E-3</v>
      </c>
      <c r="M215" s="169"/>
      <c r="N215" s="48"/>
    </row>
    <row r="216" spans="1:14" s="18" customFormat="1" ht="25.5" x14ac:dyDescent="0.25">
      <c r="A216" s="46"/>
      <c r="B216" s="47"/>
      <c r="C216" s="68" t="s">
        <v>519</v>
      </c>
      <c r="D216" s="69" t="s">
        <v>1290</v>
      </c>
      <c r="E216" s="69" t="s">
        <v>1294</v>
      </c>
      <c r="F216" s="69" t="s">
        <v>882</v>
      </c>
      <c r="G216" s="69"/>
      <c r="H216" s="69" t="s">
        <v>627</v>
      </c>
      <c r="I216" s="170">
        <v>45887</v>
      </c>
      <c r="J216" s="70">
        <v>0.39583333333333298</v>
      </c>
      <c r="K216" s="71">
        <v>0.422916666666667</v>
      </c>
      <c r="L216" s="168">
        <f t="shared" si="2"/>
        <v>2.7083333333334014E-2</v>
      </c>
      <c r="M216" s="169"/>
      <c r="N216" s="48"/>
    </row>
    <row r="217" spans="1:14" s="18" customFormat="1" ht="25.5" x14ac:dyDescent="0.25">
      <c r="A217" s="46"/>
      <c r="B217" s="47"/>
      <c r="C217" s="68" t="s">
        <v>520</v>
      </c>
      <c r="D217" s="69" t="s">
        <v>1042</v>
      </c>
      <c r="E217" s="69" t="s">
        <v>1043</v>
      </c>
      <c r="F217" s="69" t="s">
        <v>695</v>
      </c>
      <c r="G217" s="69"/>
      <c r="H217" s="69" t="s">
        <v>827</v>
      </c>
      <c r="I217" s="170">
        <v>45887</v>
      </c>
      <c r="J217" s="70">
        <v>0.40277777777777801</v>
      </c>
      <c r="K217" s="71">
        <v>0.51388888888888895</v>
      </c>
      <c r="L217" s="168">
        <f t="shared" si="2"/>
        <v>0.11111111111111094</v>
      </c>
      <c r="M217" s="169"/>
      <c r="N217" s="48"/>
    </row>
    <row r="218" spans="1:14" s="18" customFormat="1" ht="25.5" x14ac:dyDescent="0.25">
      <c r="A218" s="46"/>
      <c r="B218" s="47"/>
      <c r="C218" s="68" t="s">
        <v>521</v>
      </c>
      <c r="D218" s="69" t="s">
        <v>1044</v>
      </c>
      <c r="E218" s="69" t="s">
        <v>1045</v>
      </c>
      <c r="F218" s="69" t="s">
        <v>1046</v>
      </c>
      <c r="G218" s="69"/>
      <c r="H218" s="69" t="s">
        <v>627</v>
      </c>
      <c r="I218" s="170">
        <v>45889</v>
      </c>
      <c r="J218" s="70">
        <v>0.52083333333333304</v>
      </c>
      <c r="K218" s="71">
        <v>0.531944444444444</v>
      </c>
      <c r="L218" s="168">
        <f t="shared" si="2"/>
        <v>1.1111111111110961E-2</v>
      </c>
      <c r="M218" s="169"/>
      <c r="N218" s="48"/>
    </row>
    <row r="219" spans="1:14" s="18" customFormat="1" ht="25.5" x14ac:dyDescent="0.25">
      <c r="A219" s="46"/>
      <c r="B219" s="47"/>
      <c r="C219" s="68" t="s">
        <v>522</v>
      </c>
      <c r="D219" s="69" t="s">
        <v>1047</v>
      </c>
      <c r="E219" s="69" t="s">
        <v>1048</v>
      </c>
      <c r="F219" s="69" t="s">
        <v>847</v>
      </c>
      <c r="G219" s="69"/>
      <c r="H219" s="69" t="s">
        <v>627</v>
      </c>
      <c r="I219" s="170">
        <v>45890</v>
      </c>
      <c r="J219" s="70">
        <v>0.5</v>
      </c>
      <c r="K219" s="71">
        <v>0.51666666666666705</v>
      </c>
      <c r="L219" s="168">
        <f t="shared" si="2"/>
        <v>1.6666666666667052E-2</v>
      </c>
      <c r="M219" s="169"/>
      <c r="N219" s="48"/>
    </row>
    <row r="220" spans="1:14" s="18" customFormat="1" ht="25.5" x14ac:dyDescent="0.25">
      <c r="A220" s="46"/>
      <c r="B220" s="47"/>
      <c r="C220" s="68" t="s">
        <v>523</v>
      </c>
      <c r="D220" s="69" t="s">
        <v>1049</v>
      </c>
      <c r="E220" s="69" t="s">
        <v>1050</v>
      </c>
      <c r="F220" s="69" t="s">
        <v>1051</v>
      </c>
      <c r="G220" s="69"/>
      <c r="H220" s="69" t="s">
        <v>687</v>
      </c>
      <c r="I220" s="170">
        <v>45891</v>
      </c>
      <c r="J220" s="70">
        <v>0.47569444444444398</v>
      </c>
      <c r="K220" s="71">
        <v>0.50486111111111098</v>
      </c>
      <c r="L220" s="168">
        <f t="shared" si="2"/>
        <v>2.9166666666667007E-2</v>
      </c>
      <c r="M220" s="169"/>
      <c r="N220" s="48"/>
    </row>
    <row r="221" spans="1:14" s="18" customFormat="1" ht="25.5" x14ac:dyDescent="0.25">
      <c r="A221" s="46"/>
      <c r="B221" s="47"/>
      <c r="C221" s="68" t="s">
        <v>524</v>
      </c>
      <c r="D221" s="69" t="s">
        <v>1052</v>
      </c>
      <c r="E221" s="69" t="s">
        <v>1053</v>
      </c>
      <c r="F221" s="69" t="s">
        <v>1054</v>
      </c>
      <c r="G221" s="69"/>
      <c r="H221" s="69" t="s">
        <v>631</v>
      </c>
      <c r="I221" s="170">
        <v>45891</v>
      </c>
      <c r="J221" s="70">
        <v>0.65416666666666701</v>
      </c>
      <c r="K221" s="71">
        <v>0.6875</v>
      </c>
      <c r="L221" s="168">
        <f t="shared" si="2"/>
        <v>3.3333333333332993E-2</v>
      </c>
      <c r="M221" s="169"/>
      <c r="N221" s="48"/>
    </row>
    <row r="222" spans="1:14" s="18" customFormat="1" ht="25.5" x14ac:dyDescent="0.25">
      <c r="A222" s="46"/>
      <c r="B222" s="47"/>
      <c r="C222" s="68" t="s">
        <v>525</v>
      </c>
      <c r="D222" s="69" t="s">
        <v>1055</v>
      </c>
      <c r="E222" s="69" t="s">
        <v>1056</v>
      </c>
      <c r="F222" s="69" t="s">
        <v>1057</v>
      </c>
      <c r="G222" s="69"/>
      <c r="H222" s="69" t="s">
        <v>631</v>
      </c>
      <c r="I222" s="170">
        <v>45892</v>
      </c>
      <c r="J222" s="70">
        <v>0.80902777777777801</v>
      </c>
      <c r="K222" s="71">
        <v>0.82361111111111096</v>
      </c>
      <c r="L222" s="168">
        <f t="shared" si="2"/>
        <v>1.4583333333332948E-2</v>
      </c>
      <c r="M222" s="169"/>
      <c r="N222" s="48"/>
    </row>
    <row r="223" spans="1:14" s="18" customFormat="1" ht="25.5" x14ac:dyDescent="0.25">
      <c r="A223" s="46"/>
      <c r="B223" s="47"/>
      <c r="C223" s="68" t="s">
        <v>526</v>
      </c>
      <c r="D223" s="69" t="s">
        <v>1058</v>
      </c>
      <c r="E223" s="69" t="s">
        <v>1059</v>
      </c>
      <c r="F223" s="69" t="s">
        <v>637</v>
      </c>
      <c r="G223" s="69"/>
      <c r="H223" s="69" t="s">
        <v>827</v>
      </c>
      <c r="I223" s="170">
        <v>45894</v>
      </c>
      <c r="J223" s="70">
        <v>0.438194444444444</v>
      </c>
      <c r="K223" s="71">
        <v>0.46250000000000002</v>
      </c>
      <c r="L223" s="168">
        <f t="shared" si="2"/>
        <v>2.4305555555556024E-2</v>
      </c>
      <c r="M223" s="169"/>
      <c r="N223" s="48"/>
    </row>
    <row r="224" spans="1:14" s="18" customFormat="1" ht="25.5" x14ac:dyDescent="0.25">
      <c r="A224" s="46"/>
      <c r="B224" s="47"/>
      <c r="C224" s="68" t="s">
        <v>527</v>
      </c>
      <c r="D224" s="69" t="s">
        <v>1060</v>
      </c>
      <c r="E224" s="69" t="s">
        <v>1061</v>
      </c>
      <c r="F224" s="69" t="s">
        <v>1062</v>
      </c>
      <c r="G224" s="69"/>
      <c r="H224" s="69" t="s">
        <v>827</v>
      </c>
      <c r="I224" s="170">
        <v>45894</v>
      </c>
      <c r="J224" s="70">
        <v>0.49375000000000002</v>
      </c>
      <c r="K224" s="71">
        <v>0.51875000000000004</v>
      </c>
      <c r="L224" s="168">
        <f t="shared" si="2"/>
        <v>2.5000000000000022E-2</v>
      </c>
      <c r="M224" s="169"/>
      <c r="N224" s="48"/>
    </row>
    <row r="225" spans="1:14" s="18" customFormat="1" ht="38.25" x14ac:dyDescent="0.25">
      <c r="A225" s="46"/>
      <c r="B225" s="47"/>
      <c r="C225" s="68" t="s">
        <v>528</v>
      </c>
      <c r="D225" s="69" t="s">
        <v>1063</v>
      </c>
      <c r="E225" s="69" t="s">
        <v>1064</v>
      </c>
      <c r="F225" s="69" t="s">
        <v>661</v>
      </c>
      <c r="G225" s="69"/>
      <c r="H225" s="69" t="s">
        <v>627</v>
      </c>
      <c r="I225" s="170">
        <v>45901</v>
      </c>
      <c r="J225" s="70">
        <v>0.57499999999999996</v>
      </c>
      <c r="K225" s="71">
        <v>0.60763888888888895</v>
      </c>
      <c r="L225" s="168">
        <f t="shared" si="2"/>
        <v>3.2638888888888995E-2</v>
      </c>
      <c r="M225" s="169"/>
      <c r="N225" s="48"/>
    </row>
    <row r="226" spans="1:14" s="18" customFormat="1" ht="25.5" x14ac:dyDescent="0.25">
      <c r="A226" s="46"/>
      <c r="B226" s="47"/>
      <c r="C226" s="68" t="s">
        <v>529</v>
      </c>
      <c r="D226" s="69" t="s">
        <v>1286</v>
      </c>
      <c r="E226" s="69" t="s">
        <v>1287</v>
      </c>
      <c r="F226" s="69" t="s">
        <v>637</v>
      </c>
      <c r="G226" s="69"/>
      <c r="H226" s="69" t="s">
        <v>827</v>
      </c>
      <c r="I226" s="170">
        <v>45905</v>
      </c>
      <c r="J226" s="70">
        <v>0.35138888888888897</v>
      </c>
      <c r="K226" s="71">
        <v>0.36666666666666697</v>
      </c>
      <c r="L226" s="168">
        <f t="shared" si="2"/>
        <v>1.5277777777778001E-2</v>
      </c>
      <c r="M226" s="169"/>
      <c r="N226" s="48"/>
    </row>
    <row r="227" spans="1:14" s="18" customFormat="1" ht="25.5" x14ac:dyDescent="0.25">
      <c r="A227" s="46"/>
      <c r="B227" s="47"/>
      <c r="C227" s="68" t="s">
        <v>530</v>
      </c>
      <c r="D227" s="69" t="s">
        <v>1065</v>
      </c>
      <c r="E227" s="69" t="s">
        <v>1066</v>
      </c>
      <c r="F227" s="69" t="s">
        <v>1067</v>
      </c>
      <c r="G227" s="69"/>
      <c r="H227" s="69" t="s">
        <v>644</v>
      </c>
      <c r="I227" s="170">
        <v>45905</v>
      </c>
      <c r="J227" s="70">
        <v>0.48749999999999999</v>
      </c>
      <c r="K227" s="71">
        <v>0.50208333333333299</v>
      </c>
      <c r="L227" s="168">
        <f t="shared" si="2"/>
        <v>1.4583333333333004E-2</v>
      </c>
      <c r="M227" s="169"/>
      <c r="N227" s="48"/>
    </row>
    <row r="228" spans="1:14" s="18" customFormat="1" ht="25.5" x14ac:dyDescent="0.25">
      <c r="A228" s="46"/>
      <c r="B228" s="47"/>
      <c r="C228" s="68" t="s">
        <v>531</v>
      </c>
      <c r="D228" s="69" t="s">
        <v>1068</v>
      </c>
      <c r="E228" s="69" t="s">
        <v>1069</v>
      </c>
      <c r="F228" s="69" t="s">
        <v>882</v>
      </c>
      <c r="G228" s="69"/>
      <c r="H228" s="69" t="s">
        <v>627</v>
      </c>
      <c r="I228" s="170">
        <v>45906</v>
      </c>
      <c r="J228" s="70">
        <v>0.41111111111111098</v>
      </c>
      <c r="K228" s="71">
        <v>0.43333333333333302</v>
      </c>
      <c r="L228" s="168">
        <f t="shared" si="2"/>
        <v>2.2222222222222032E-2</v>
      </c>
      <c r="M228" s="169"/>
      <c r="N228" s="48"/>
    </row>
    <row r="229" spans="1:14" s="18" customFormat="1" ht="38.25" x14ac:dyDescent="0.25">
      <c r="A229" s="46"/>
      <c r="B229" s="47"/>
      <c r="C229" s="68" t="s">
        <v>532</v>
      </c>
      <c r="D229" s="69" t="s">
        <v>1070</v>
      </c>
      <c r="E229" s="69" t="s">
        <v>1071</v>
      </c>
      <c r="F229" s="69" t="s">
        <v>637</v>
      </c>
      <c r="G229" s="69"/>
      <c r="H229" s="69" t="s">
        <v>631</v>
      </c>
      <c r="I229" s="170">
        <v>45907</v>
      </c>
      <c r="J229" s="70">
        <v>0.53611111111111098</v>
      </c>
      <c r="K229" s="71">
        <v>0.55347222222222203</v>
      </c>
      <c r="L229" s="168">
        <f t="shared" si="2"/>
        <v>1.7361111111111049E-2</v>
      </c>
      <c r="M229" s="169"/>
      <c r="N229" s="48"/>
    </row>
    <row r="230" spans="1:14" s="18" customFormat="1" ht="25.5" x14ac:dyDescent="0.25">
      <c r="A230" s="46"/>
      <c r="B230" s="47"/>
      <c r="C230" s="68" t="s">
        <v>533</v>
      </c>
      <c r="D230" s="69" t="s">
        <v>1072</v>
      </c>
      <c r="E230" s="69" t="s">
        <v>1073</v>
      </c>
      <c r="F230" s="69" t="s">
        <v>637</v>
      </c>
      <c r="G230" s="69"/>
      <c r="H230" s="69" t="s">
        <v>631</v>
      </c>
      <c r="I230" s="170">
        <v>45908</v>
      </c>
      <c r="J230" s="70">
        <v>0.47847222222222202</v>
      </c>
      <c r="K230" s="71">
        <v>0.49722222222222201</v>
      </c>
      <c r="L230" s="168">
        <f t="shared" si="2"/>
        <v>1.8749999999999989E-2</v>
      </c>
      <c r="M230" s="169"/>
      <c r="N230" s="48"/>
    </row>
    <row r="231" spans="1:14" s="18" customFormat="1" ht="25.5" x14ac:dyDescent="0.25">
      <c r="A231" s="46"/>
      <c r="B231" s="47"/>
      <c r="C231" s="68" t="s">
        <v>534</v>
      </c>
      <c r="D231" s="69" t="s">
        <v>751</v>
      </c>
      <c r="E231" s="69" t="s">
        <v>752</v>
      </c>
      <c r="F231" s="69" t="s">
        <v>637</v>
      </c>
      <c r="G231" s="69"/>
      <c r="H231" s="69" t="s">
        <v>827</v>
      </c>
      <c r="I231" s="170">
        <v>45909</v>
      </c>
      <c r="J231" s="70">
        <v>0.65277777777777801</v>
      </c>
      <c r="K231" s="71">
        <v>0.65902777777777799</v>
      </c>
      <c r="L231" s="168">
        <f t="shared" si="2"/>
        <v>6.2499999999999778E-3</v>
      </c>
      <c r="M231" s="169"/>
      <c r="N231" s="48"/>
    </row>
    <row r="232" spans="1:14" s="18" customFormat="1" ht="25.5" x14ac:dyDescent="0.25">
      <c r="A232" s="46"/>
      <c r="B232" s="47"/>
      <c r="C232" s="68" t="s">
        <v>535</v>
      </c>
      <c r="D232" s="69" t="s">
        <v>1074</v>
      </c>
      <c r="E232" s="69" t="s">
        <v>1075</v>
      </c>
      <c r="F232" s="69" t="s">
        <v>1076</v>
      </c>
      <c r="G232" s="69"/>
      <c r="H232" s="69" t="s">
        <v>627</v>
      </c>
      <c r="I232" s="170">
        <v>45910</v>
      </c>
      <c r="J232" s="70">
        <v>0.56666666666666698</v>
      </c>
      <c r="K232" s="71">
        <v>0.61944444444444502</v>
      </c>
      <c r="L232" s="168">
        <f t="shared" si="2"/>
        <v>5.2777777777778034E-2</v>
      </c>
      <c r="M232" s="169"/>
      <c r="N232" s="48"/>
    </row>
    <row r="233" spans="1:14" s="18" customFormat="1" ht="25.5" x14ac:dyDescent="0.25">
      <c r="A233" s="46"/>
      <c r="B233" s="47"/>
      <c r="C233" s="68" t="s">
        <v>536</v>
      </c>
      <c r="D233" s="69" t="s">
        <v>1077</v>
      </c>
      <c r="E233" s="69" t="s">
        <v>1078</v>
      </c>
      <c r="F233" s="69" t="s">
        <v>637</v>
      </c>
      <c r="G233" s="69"/>
      <c r="H233" s="69" t="s">
        <v>631</v>
      </c>
      <c r="I233" s="170">
        <v>45912</v>
      </c>
      <c r="J233" s="70">
        <v>0.38333333333333303</v>
      </c>
      <c r="K233" s="71">
        <v>0.42083333333333334</v>
      </c>
      <c r="L233" s="168">
        <f t="shared" si="2"/>
        <v>3.7500000000000311E-2</v>
      </c>
      <c r="M233" s="169"/>
      <c r="N233" s="48"/>
    </row>
    <row r="234" spans="1:14" s="18" customFormat="1" ht="25.5" x14ac:dyDescent="0.25">
      <c r="A234" s="46"/>
      <c r="B234" s="47"/>
      <c r="C234" s="68" t="s">
        <v>537</v>
      </c>
      <c r="D234" s="69" t="s">
        <v>1079</v>
      </c>
      <c r="E234" s="69" t="s">
        <v>1080</v>
      </c>
      <c r="F234" s="69" t="s">
        <v>1081</v>
      </c>
      <c r="G234" s="69"/>
      <c r="H234" s="69" t="s">
        <v>687</v>
      </c>
      <c r="I234" s="170">
        <v>45912</v>
      </c>
      <c r="J234" s="70">
        <v>0.56597222222222199</v>
      </c>
      <c r="K234" s="71">
        <v>0.57638888888888895</v>
      </c>
      <c r="L234" s="168">
        <f t="shared" si="2"/>
        <v>1.0416666666666963E-2</v>
      </c>
      <c r="M234" s="169"/>
      <c r="N234" s="48"/>
    </row>
    <row r="235" spans="1:14" s="18" customFormat="1" ht="25.5" x14ac:dyDescent="0.25">
      <c r="A235" s="46"/>
      <c r="B235" s="47"/>
      <c r="C235" s="68" t="s">
        <v>538</v>
      </c>
      <c r="D235" s="69" t="s">
        <v>1082</v>
      </c>
      <c r="E235" s="69" t="s">
        <v>1083</v>
      </c>
      <c r="F235" s="69" t="s">
        <v>1084</v>
      </c>
      <c r="G235" s="69"/>
      <c r="H235" s="69" t="s">
        <v>631</v>
      </c>
      <c r="I235" s="170">
        <v>45912</v>
      </c>
      <c r="J235" s="70">
        <v>0.6875</v>
      </c>
      <c r="K235" s="71">
        <v>0.71527777777777801</v>
      </c>
      <c r="L235" s="168">
        <f t="shared" si="2"/>
        <v>2.7777777777778012E-2</v>
      </c>
      <c r="M235" s="169"/>
      <c r="N235" s="48"/>
    </row>
    <row r="236" spans="1:14" s="18" customFormat="1" ht="25.5" x14ac:dyDescent="0.25">
      <c r="A236" s="46"/>
      <c r="B236" s="47"/>
      <c r="C236" s="68" t="s">
        <v>539</v>
      </c>
      <c r="D236" s="69" t="s">
        <v>1085</v>
      </c>
      <c r="E236" s="69" t="s">
        <v>1086</v>
      </c>
      <c r="F236" s="69" t="s">
        <v>1087</v>
      </c>
      <c r="G236" s="69"/>
      <c r="H236" s="69" t="s">
        <v>687</v>
      </c>
      <c r="I236" s="170">
        <v>45913</v>
      </c>
      <c r="J236" s="70">
        <v>0.51388888888888895</v>
      </c>
      <c r="K236" s="71">
        <v>0.54513888888888895</v>
      </c>
      <c r="L236" s="168">
        <f t="shared" si="2"/>
        <v>3.125E-2</v>
      </c>
      <c r="M236" s="169"/>
      <c r="N236" s="48"/>
    </row>
    <row r="237" spans="1:14" s="18" customFormat="1" ht="38.25" x14ac:dyDescent="0.25">
      <c r="A237" s="46"/>
      <c r="B237" s="47"/>
      <c r="C237" s="68" t="s">
        <v>540</v>
      </c>
      <c r="D237" s="69" t="s">
        <v>1088</v>
      </c>
      <c r="E237" s="69" t="s">
        <v>1089</v>
      </c>
      <c r="F237" s="69" t="s">
        <v>637</v>
      </c>
      <c r="G237" s="69"/>
      <c r="H237" s="69" t="s">
        <v>627</v>
      </c>
      <c r="I237" s="170">
        <v>45916</v>
      </c>
      <c r="J237" s="70">
        <v>0.41527777777777802</v>
      </c>
      <c r="K237" s="71">
        <v>0.46180555555555602</v>
      </c>
      <c r="L237" s="168">
        <f t="shared" si="2"/>
        <v>4.6527777777778001E-2</v>
      </c>
      <c r="M237" s="169"/>
      <c r="N237" s="48"/>
    </row>
    <row r="238" spans="1:14" s="18" customFormat="1" ht="25.5" x14ac:dyDescent="0.25">
      <c r="A238" s="46"/>
      <c r="B238" s="47"/>
      <c r="C238" s="68" t="s">
        <v>541</v>
      </c>
      <c r="D238" s="69" t="s">
        <v>1090</v>
      </c>
      <c r="E238" s="69" t="s">
        <v>1091</v>
      </c>
      <c r="F238" s="69" t="s">
        <v>637</v>
      </c>
      <c r="G238" s="69"/>
      <c r="H238" s="69" t="s">
        <v>627</v>
      </c>
      <c r="I238" s="170">
        <v>45917</v>
      </c>
      <c r="J238" s="70">
        <v>0.52638888888888902</v>
      </c>
      <c r="K238" s="71">
        <v>0.55208333333333304</v>
      </c>
      <c r="L238" s="168">
        <f t="shared" si="2"/>
        <v>2.569444444444402E-2</v>
      </c>
      <c r="M238" s="169"/>
      <c r="N238" s="48"/>
    </row>
    <row r="239" spans="1:14" s="18" customFormat="1" ht="25.5" x14ac:dyDescent="0.25">
      <c r="A239" s="46"/>
      <c r="B239" s="47"/>
      <c r="C239" s="68" t="s">
        <v>542</v>
      </c>
      <c r="D239" s="69" t="s">
        <v>1092</v>
      </c>
      <c r="E239" s="69" t="s">
        <v>1093</v>
      </c>
      <c r="F239" s="69" t="s">
        <v>637</v>
      </c>
      <c r="G239" s="69"/>
      <c r="H239" s="69" t="s">
        <v>687</v>
      </c>
      <c r="I239" s="170">
        <v>45917</v>
      </c>
      <c r="J239" s="70">
        <v>0.77083333333333337</v>
      </c>
      <c r="K239" s="71">
        <v>0.80555555555555602</v>
      </c>
      <c r="L239" s="168">
        <f t="shared" si="2"/>
        <v>3.4722222222222654E-2</v>
      </c>
      <c r="M239" s="169"/>
      <c r="N239" s="48"/>
    </row>
    <row r="240" spans="1:14" s="18" customFormat="1" ht="25.5" x14ac:dyDescent="0.25">
      <c r="A240" s="46"/>
      <c r="B240" s="47"/>
      <c r="C240" s="68" t="s">
        <v>543</v>
      </c>
      <c r="D240" s="69" t="s">
        <v>1094</v>
      </c>
      <c r="E240" s="69" t="s">
        <v>1095</v>
      </c>
      <c r="F240" s="69" t="s">
        <v>637</v>
      </c>
      <c r="G240" s="69"/>
      <c r="H240" s="69" t="s">
        <v>627</v>
      </c>
      <c r="I240" s="170">
        <v>45918</v>
      </c>
      <c r="J240" s="70">
        <v>0.34375</v>
      </c>
      <c r="K240" s="71">
        <v>0.38541666666666702</v>
      </c>
      <c r="L240" s="168">
        <f t="shared" si="2"/>
        <v>4.1666666666667018E-2</v>
      </c>
      <c r="M240" s="169"/>
      <c r="N240" s="48"/>
    </row>
    <row r="241" spans="1:14" s="18" customFormat="1" ht="25.5" x14ac:dyDescent="0.25">
      <c r="A241" s="46"/>
      <c r="B241" s="47"/>
      <c r="C241" s="68" t="s">
        <v>544</v>
      </c>
      <c r="D241" s="69" t="s">
        <v>1096</v>
      </c>
      <c r="E241" s="69" t="s">
        <v>1097</v>
      </c>
      <c r="F241" s="69" t="s">
        <v>637</v>
      </c>
      <c r="G241" s="69"/>
      <c r="H241" s="69" t="s">
        <v>627</v>
      </c>
      <c r="I241" s="170">
        <v>45918</v>
      </c>
      <c r="J241" s="70">
        <v>0.47013888888888899</v>
      </c>
      <c r="K241" s="71">
        <v>0.49652777777777801</v>
      </c>
      <c r="L241" s="168">
        <f t="shared" si="2"/>
        <v>2.6388888888889017E-2</v>
      </c>
      <c r="M241" s="169"/>
      <c r="N241" s="48"/>
    </row>
    <row r="242" spans="1:14" s="18" customFormat="1" ht="25.5" x14ac:dyDescent="0.25">
      <c r="A242" s="46"/>
      <c r="B242" s="47"/>
      <c r="C242" s="68" t="s">
        <v>545</v>
      </c>
      <c r="D242" s="69" t="s">
        <v>1098</v>
      </c>
      <c r="E242" s="69" t="s">
        <v>1099</v>
      </c>
      <c r="F242" s="69" t="s">
        <v>1100</v>
      </c>
      <c r="G242" s="69"/>
      <c r="H242" s="69" t="s">
        <v>627</v>
      </c>
      <c r="I242" s="170">
        <v>45923</v>
      </c>
      <c r="J242" s="70">
        <v>0.37152777777777801</v>
      </c>
      <c r="K242" s="71">
        <v>0.41319444444444398</v>
      </c>
      <c r="L242" s="168">
        <f t="shared" si="2"/>
        <v>4.1666666666665964E-2</v>
      </c>
      <c r="M242" s="169"/>
      <c r="N242" s="48"/>
    </row>
    <row r="243" spans="1:14" s="18" customFormat="1" ht="38.25" x14ac:dyDescent="0.25">
      <c r="A243" s="46"/>
      <c r="B243" s="47"/>
      <c r="C243" s="68" t="s">
        <v>546</v>
      </c>
      <c r="D243" s="69" t="s">
        <v>1101</v>
      </c>
      <c r="E243" s="69" t="s">
        <v>1102</v>
      </c>
      <c r="F243" s="69" t="s">
        <v>1103</v>
      </c>
      <c r="G243" s="69"/>
      <c r="H243" s="69" t="s">
        <v>627</v>
      </c>
      <c r="I243" s="170">
        <v>45924</v>
      </c>
      <c r="J243" s="70">
        <v>0.60208333333333297</v>
      </c>
      <c r="K243" s="71">
        <v>0.64583333333333304</v>
      </c>
      <c r="L243" s="168">
        <f t="shared" si="2"/>
        <v>4.3750000000000067E-2</v>
      </c>
      <c r="M243" s="169"/>
      <c r="N243" s="48"/>
    </row>
    <row r="244" spans="1:14" s="18" customFormat="1" ht="38.25" x14ac:dyDescent="0.25">
      <c r="A244" s="46"/>
      <c r="B244" s="47"/>
      <c r="C244" s="68" t="s">
        <v>547</v>
      </c>
      <c r="D244" s="69" t="s">
        <v>1104</v>
      </c>
      <c r="E244" s="69" t="s">
        <v>1105</v>
      </c>
      <c r="F244" s="69" t="s">
        <v>1067</v>
      </c>
      <c r="G244" s="69"/>
      <c r="H244" s="69" t="s">
        <v>627</v>
      </c>
      <c r="I244" s="170">
        <v>45925</v>
      </c>
      <c r="J244" s="70">
        <v>0.46875</v>
      </c>
      <c r="K244" s="71">
        <v>0.49305555555555602</v>
      </c>
      <c r="L244" s="168">
        <f t="shared" si="2"/>
        <v>2.4305555555556024E-2</v>
      </c>
      <c r="M244" s="169"/>
      <c r="N244" s="48"/>
    </row>
    <row r="245" spans="1:14" s="18" customFormat="1" ht="25.5" x14ac:dyDescent="0.25">
      <c r="A245" s="46"/>
      <c r="B245" s="47"/>
      <c r="C245" s="68" t="s">
        <v>548</v>
      </c>
      <c r="D245" s="69" t="s">
        <v>1106</v>
      </c>
      <c r="E245" s="69" t="s">
        <v>1107</v>
      </c>
      <c r="F245" s="69" t="s">
        <v>1108</v>
      </c>
      <c r="G245" s="69"/>
      <c r="H245" s="69" t="s">
        <v>627</v>
      </c>
      <c r="I245" s="170">
        <v>45926</v>
      </c>
      <c r="J245" s="70">
        <v>0.47916666666666702</v>
      </c>
      <c r="K245" s="71">
        <v>0.51875000000000004</v>
      </c>
      <c r="L245" s="168">
        <f t="shared" si="2"/>
        <v>3.9583333333333026E-2</v>
      </c>
      <c r="M245" s="169"/>
      <c r="N245" s="48"/>
    </row>
    <row r="246" spans="1:14" s="18" customFormat="1" ht="25.5" x14ac:dyDescent="0.25">
      <c r="A246" s="46"/>
      <c r="B246" s="47"/>
      <c r="C246" s="68" t="s">
        <v>549</v>
      </c>
      <c r="D246" s="69" t="s">
        <v>1109</v>
      </c>
      <c r="E246" s="69" t="s">
        <v>1110</v>
      </c>
      <c r="F246" s="69" t="s">
        <v>637</v>
      </c>
      <c r="G246" s="69"/>
      <c r="H246" s="69" t="s">
        <v>631</v>
      </c>
      <c r="I246" s="170">
        <v>45930</v>
      </c>
      <c r="J246" s="70">
        <v>0.47499999999999998</v>
      </c>
      <c r="K246" s="71">
        <v>0.48749999999999999</v>
      </c>
      <c r="L246" s="168">
        <f t="shared" si="2"/>
        <v>1.2500000000000011E-2</v>
      </c>
      <c r="M246" s="169"/>
      <c r="N246" s="48"/>
    </row>
    <row r="247" spans="1:14" s="18" customFormat="1" ht="25.5" x14ac:dyDescent="0.25">
      <c r="A247" s="46"/>
      <c r="B247" s="47"/>
      <c r="C247" s="68" t="s">
        <v>550</v>
      </c>
      <c r="D247" s="69" t="s">
        <v>1111</v>
      </c>
      <c r="E247" s="69" t="s">
        <v>1112</v>
      </c>
      <c r="F247" s="69" t="s">
        <v>1113</v>
      </c>
      <c r="G247" s="69"/>
      <c r="H247" s="69" t="s">
        <v>687</v>
      </c>
      <c r="I247" s="170">
        <v>45930</v>
      </c>
      <c r="J247" s="70">
        <v>0.54097222222222197</v>
      </c>
      <c r="K247" s="71">
        <v>0.66736111111111096</v>
      </c>
      <c r="L247" s="168">
        <f t="shared" si="2"/>
        <v>0.12638888888888899</v>
      </c>
      <c r="M247" s="169"/>
      <c r="N247" s="48"/>
    </row>
    <row r="248" spans="1:14" s="18" customFormat="1" ht="25.5" x14ac:dyDescent="0.25">
      <c r="A248" s="46"/>
      <c r="B248" s="47"/>
      <c r="C248" s="68" t="s">
        <v>551</v>
      </c>
      <c r="D248" s="69" t="s">
        <v>1114</v>
      </c>
      <c r="E248" s="69" t="s">
        <v>1115</v>
      </c>
      <c r="F248" s="69" t="s">
        <v>1067</v>
      </c>
      <c r="G248" s="69"/>
      <c r="H248" s="69" t="s">
        <v>627</v>
      </c>
      <c r="I248" s="170">
        <v>45931</v>
      </c>
      <c r="J248" s="70">
        <v>0.31388888888888899</v>
      </c>
      <c r="K248" s="71">
        <v>0.34375</v>
      </c>
      <c r="L248" s="168">
        <f t="shared" si="2"/>
        <v>2.9861111111111005E-2</v>
      </c>
      <c r="M248" s="169"/>
      <c r="N248" s="48"/>
    </row>
    <row r="249" spans="1:14" s="18" customFormat="1" ht="38.25" x14ac:dyDescent="0.25">
      <c r="A249" s="46"/>
      <c r="B249" s="47"/>
      <c r="C249" s="68" t="s">
        <v>552</v>
      </c>
      <c r="D249" s="69" t="s">
        <v>1116</v>
      </c>
      <c r="E249" s="69" t="s">
        <v>1117</v>
      </c>
      <c r="F249" s="69" t="s">
        <v>1118</v>
      </c>
      <c r="G249" s="69"/>
      <c r="H249" s="69" t="s">
        <v>623</v>
      </c>
      <c r="I249" s="170">
        <v>45933</v>
      </c>
      <c r="J249" s="70">
        <v>0.38750000000000001</v>
      </c>
      <c r="K249" s="71">
        <v>0.48611111111111099</v>
      </c>
      <c r="L249" s="168">
        <f t="shared" si="2"/>
        <v>9.8611111111110983E-2</v>
      </c>
      <c r="M249" s="169"/>
      <c r="N249" s="48"/>
    </row>
    <row r="250" spans="1:14" s="18" customFormat="1" ht="38.25" x14ac:dyDescent="0.25">
      <c r="A250" s="46"/>
      <c r="B250" s="47"/>
      <c r="C250" s="68" t="s">
        <v>553</v>
      </c>
      <c r="D250" s="69" t="s">
        <v>1119</v>
      </c>
      <c r="E250" s="69" t="s">
        <v>1120</v>
      </c>
      <c r="F250" s="69" t="s">
        <v>1121</v>
      </c>
      <c r="G250" s="69"/>
      <c r="H250" s="69" t="s">
        <v>627</v>
      </c>
      <c r="I250" s="170">
        <v>45936</v>
      </c>
      <c r="J250" s="70">
        <v>0.33124999999999999</v>
      </c>
      <c r="K250" s="71">
        <v>0.42361111111111099</v>
      </c>
      <c r="L250" s="168">
        <f t="shared" si="2"/>
        <v>9.2361111111111005E-2</v>
      </c>
      <c r="M250" s="169"/>
      <c r="N250" s="48"/>
    </row>
    <row r="251" spans="1:14" s="18" customFormat="1" ht="25.5" x14ac:dyDescent="0.25">
      <c r="A251" s="46"/>
      <c r="B251" s="47"/>
      <c r="C251" s="68" t="s">
        <v>554</v>
      </c>
      <c r="D251" s="69" t="s">
        <v>1122</v>
      </c>
      <c r="E251" s="69" t="s">
        <v>1123</v>
      </c>
      <c r="F251" s="69" t="s">
        <v>882</v>
      </c>
      <c r="G251" s="69"/>
      <c r="H251" s="69" t="s">
        <v>627</v>
      </c>
      <c r="I251" s="170">
        <v>45936</v>
      </c>
      <c r="J251" s="70">
        <v>0.39652777777777798</v>
      </c>
      <c r="K251" s="71">
        <v>0.64513888888888904</v>
      </c>
      <c r="L251" s="168">
        <f t="shared" si="2"/>
        <v>0.24861111111111106</v>
      </c>
      <c r="M251" s="169"/>
      <c r="N251" s="48"/>
    </row>
    <row r="252" spans="1:14" s="18" customFormat="1" ht="25.5" x14ac:dyDescent="0.25">
      <c r="A252" s="46"/>
      <c r="B252" s="47"/>
      <c r="C252" s="68" t="s">
        <v>555</v>
      </c>
      <c r="D252" s="69" t="s">
        <v>1124</v>
      </c>
      <c r="E252" s="69" t="s">
        <v>1125</v>
      </c>
      <c r="F252" s="69" t="s">
        <v>1126</v>
      </c>
      <c r="G252" s="69"/>
      <c r="H252" s="69" t="s">
        <v>687</v>
      </c>
      <c r="I252" s="170">
        <v>45937</v>
      </c>
      <c r="J252" s="70">
        <v>0.420833333333333</v>
      </c>
      <c r="K252" s="71">
        <v>0.44166666666666698</v>
      </c>
      <c r="L252" s="168">
        <f t="shared" si="2"/>
        <v>2.0833333333333981E-2</v>
      </c>
      <c r="M252" s="169"/>
      <c r="N252" s="48"/>
    </row>
    <row r="253" spans="1:14" s="18" customFormat="1" ht="38.25" x14ac:dyDescent="0.25">
      <c r="A253" s="46"/>
      <c r="B253" s="47"/>
      <c r="C253" s="68" t="s">
        <v>556</v>
      </c>
      <c r="D253" s="69" t="s">
        <v>1127</v>
      </c>
      <c r="E253" s="69" t="s">
        <v>1128</v>
      </c>
      <c r="F253" s="69" t="s">
        <v>1129</v>
      </c>
      <c r="G253" s="69"/>
      <c r="H253" s="69" t="s">
        <v>627</v>
      </c>
      <c r="I253" s="170">
        <v>45937</v>
      </c>
      <c r="J253" s="70">
        <v>0.49166666666666697</v>
      </c>
      <c r="K253" s="71">
        <v>0.50763888888888897</v>
      </c>
      <c r="L253" s="168">
        <f t="shared" ref="L253:L316" si="5">(K253-J253)</f>
        <v>1.5972222222221999E-2</v>
      </c>
      <c r="M253" s="169"/>
      <c r="N253" s="48"/>
    </row>
    <row r="254" spans="1:14" s="18" customFormat="1" ht="38.25" x14ac:dyDescent="0.25">
      <c r="A254" s="46"/>
      <c r="B254" s="47"/>
      <c r="C254" s="68" t="s">
        <v>557</v>
      </c>
      <c r="D254" s="69" t="s">
        <v>1130</v>
      </c>
      <c r="E254" s="69" t="s">
        <v>1131</v>
      </c>
      <c r="F254" s="69" t="s">
        <v>1132</v>
      </c>
      <c r="G254" s="69"/>
      <c r="H254" s="69" t="s">
        <v>627</v>
      </c>
      <c r="I254" s="170">
        <v>45938</v>
      </c>
      <c r="J254" s="70">
        <v>0.61875000000000002</v>
      </c>
      <c r="K254" s="71">
        <v>0.63194444444444442</v>
      </c>
      <c r="L254" s="168">
        <f t="shared" si="5"/>
        <v>1.3194444444444398E-2</v>
      </c>
      <c r="M254" s="169"/>
      <c r="N254" s="48"/>
    </row>
    <row r="255" spans="1:14" s="18" customFormat="1" ht="25.5" x14ac:dyDescent="0.25">
      <c r="A255" s="46"/>
      <c r="B255" s="47"/>
      <c r="C255" s="68" t="s">
        <v>558</v>
      </c>
      <c r="D255" s="69" t="s">
        <v>1133</v>
      </c>
      <c r="E255" s="69" t="s">
        <v>1134</v>
      </c>
      <c r="F255" s="69" t="s">
        <v>695</v>
      </c>
      <c r="G255" s="69"/>
      <c r="H255" s="69" t="s">
        <v>627</v>
      </c>
      <c r="I255" s="170">
        <v>45939</v>
      </c>
      <c r="J255" s="70">
        <v>0.47916666666666702</v>
      </c>
      <c r="K255" s="71">
        <v>0.51041666666666696</v>
      </c>
      <c r="L255" s="168">
        <f t="shared" si="5"/>
        <v>3.1249999999999944E-2</v>
      </c>
      <c r="M255" s="169"/>
      <c r="N255" s="48"/>
    </row>
    <row r="256" spans="1:14" s="18" customFormat="1" ht="25.5" x14ac:dyDescent="0.25">
      <c r="A256" s="46"/>
      <c r="B256" s="47"/>
      <c r="C256" s="68" t="s">
        <v>559</v>
      </c>
      <c r="D256" s="69" t="s">
        <v>1135</v>
      </c>
      <c r="E256" s="69" t="s">
        <v>1136</v>
      </c>
      <c r="F256" s="69" t="s">
        <v>1137</v>
      </c>
      <c r="G256" s="69"/>
      <c r="H256" s="69" t="s">
        <v>627</v>
      </c>
      <c r="I256" s="170">
        <v>45939</v>
      </c>
      <c r="J256" s="70">
        <v>0.51736111111111105</v>
      </c>
      <c r="K256" s="71">
        <v>0.59861111111111098</v>
      </c>
      <c r="L256" s="168">
        <f t="shared" si="5"/>
        <v>8.1249999999999933E-2</v>
      </c>
      <c r="M256" s="169"/>
      <c r="N256" s="48"/>
    </row>
    <row r="257" spans="1:14" s="18" customFormat="1" ht="38.25" x14ac:dyDescent="0.25">
      <c r="A257" s="46"/>
      <c r="B257" s="47"/>
      <c r="C257" s="68" t="s">
        <v>560</v>
      </c>
      <c r="D257" s="69" t="s">
        <v>1138</v>
      </c>
      <c r="E257" s="69" t="s">
        <v>1139</v>
      </c>
      <c r="F257" s="69" t="s">
        <v>1140</v>
      </c>
      <c r="G257" s="69"/>
      <c r="H257" s="69" t="s">
        <v>631</v>
      </c>
      <c r="I257" s="170">
        <v>45940</v>
      </c>
      <c r="J257" s="70">
        <v>0.34375</v>
      </c>
      <c r="K257" s="71">
        <v>0.39583333333333298</v>
      </c>
      <c r="L257" s="168">
        <f t="shared" si="5"/>
        <v>5.2083333333332982E-2</v>
      </c>
      <c r="M257" s="169"/>
      <c r="N257" s="48"/>
    </row>
    <row r="258" spans="1:14" s="18" customFormat="1" ht="38.25" x14ac:dyDescent="0.25">
      <c r="A258" s="46"/>
      <c r="B258" s="47"/>
      <c r="C258" s="68" t="s">
        <v>561</v>
      </c>
      <c r="D258" s="69" t="s">
        <v>1141</v>
      </c>
      <c r="E258" s="69" t="s">
        <v>1142</v>
      </c>
      <c r="F258" s="69" t="s">
        <v>1143</v>
      </c>
      <c r="G258" s="69"/>
      <c r="H258" s="69" t="s">
        <v>644</v>
      </c>
      <c r="I258" s="170">
        <v>45941</v>
      </c>
      <c r="J258" s="70">
        <v>0.54374999999999996</v>
      </c>
      <c r="K258" s="71">
        <v>0.57291666666666696</v>
      </c>
      <c r="L258" s="168">
        <f t="shared" si="5"/>
        <v>2.9166666666667007E-2</v>
      </c>
      <c r="M258" s="169"/>
      <c r="N258" s="48"/>
    </row>
    <row r="259" spans="1:14" s="18" customFormat="1" ht="51" x14ac:dyDescent="0.25">
      <c r="A259" s="46"/>
      <c r="B259" s="47"/>
      <c r="C259" s="68" t="s">
        <v>562</v>
      </c>
      <c r="D259" s="69" t="s">
        <v>1144</v>
      </c>
      <c r="E259" s="69" t="s">
        <v>1145</v>
      </c>
      <c r="F259" s="69" t="s">
        <v>1146</v>
      </c>
      <c r="G259" s="69"/>
      <c r="H259" s="69" t="s">
        <v>623</v>
      </c>
      <c r="I259" s="170">
        <v>45941</v>
      </c>
      <c r="J259" s="70">
        <v>0.58125000000000004</v>
      </c>
      <c r="K259" s="71">
        <v>0.72013888888888899</v>
      </c>
      <c r="L259" s="168">
        <f t="shared" si="5"/>
        <v>0.13888888888888895</v>
      </c>
      <c r="M259" s="169"/>
      <c r="N259" s="48"/>
    </row>
    <row r="260" spans="1:14" s="18" customFormat="1" ht="38.25" x14ac:dyDescent="0.25">
      <c r="A260" s="46"/>
      <c r="B260" s="47"/>
      <c r="C260" s="68" t="s">
        <v>563</v>
      </c>
      <c r="D260" s="69" t="s">
        <v>1147</v>
      </c>
      <c r="E260" s="69" t="s">
        <v>1148</v>
      </c>
      <c r="F260" s="69" t="s">
        <v>637</v>
      </c>
      <c r="G260" s="69"/>
      <c r="H260" s="69" t="s">
        <v>687</v>
      </c>
      <c r="I260" s="170">
        <v>45943</v>
      </c>
      <c r="J260" s="70">
        <v>0.76249999999999996</v>
      </c>
      <c r="K260" s="71">
        <v>0.77777777777777801</v>
      </c>
      <c r="L260" s="168">
        <f t="shared" si="5"/>
        <v>1.5277777777778057E-2</v>
      </c>
      <c r="M260" s="169"/>
      <c r="N260" s="48"/>
    </row>
    <row r="261" spans="1:14" s="18" customFormat="1" ht="38.25" x14ac:dyDescent="0.25">
      <c r="A261" s="46"/>
      <c r="B261" s="47"/>
      <c r="C261" s="68" t="s">
        <v>564</v>
      </c>
      <c r="D261" s="69" t="s">
        <v>1149</v>
      </c>
      <c r="E261" s="69" t="s">
        <v>1150</v>
      </c>
      <c r="F261" s="69" t="s">
        <v>1151</v>
      </c>
      <c r="G261" s="69"/>
      <c r="H261" s="69" t="s">
        <v>665</v>
      </c>
      <c r="I261" s="170">
        <v>45944</v>
      </c>
      <c r="J261" s="70">
        <v>0.37638888888888899</v>
      </c>
      <c r="K261" s="71">
        <v>0.47222222222222199</v>
      </c>
      <c r="L261" s="168">
        <f t="shared" si="5"/>
        <v>9.5833333333332993E-2</v>
      </c>
      <c r="M261" s="169"/>
      <c r="N261" s="48"/>
    </row>
    <row r="262" spans="1:14" s="18" customFormat="1" ht="38.25" x14ac:dyDescent="0.25">
      <c r="A262" s="46"/>
      <c r="B262" s="47"/>
      <c r="C262" s="68" t="s">
        <v>565</v>
      </c>
      <c r="D262" s="69" t="s">
        <v>1147</v>
      </c>
      <c r="E262" s="69" t="s">
        <v>1148</v>
      </c>
      <c r="F262" s="69" t="s">
        <v>1152</v>
      </c>
      <c r="G262" s="69"/>
      <c r="H262" s="69" t="s">
        <v>687</v>
      </c>
      <c r="I262" s="170">
        <v>45945</v>
      </c>
      <c r="J262" s="70">
        <v>0.79374999999999996</v>
      </c>
      <c r="K262" s="71">
        <v>0.80555555555555602</v>
      </c>
      <c r="L262" s="168">
        <f t="shared" si="5"/>
        <v>1.1805555555556069E-2</v>
      </c>
      <c r="M262" s="169"/>
      <c r="N262" s="48"/>
    </row>
    <row r="263" spans="1:14" s="18" customFormat="1" ht="25.5" x14ac:dyDescent="0.25">
      <c r="A263" s="46"/>
      <c r="B263" s="47"/>
      <c r="C263" s="68" t="s">
        <v>566</v>
      </c>
      <c r="D263" s="69" t="s">
        <v>1153</v>
      </c>
      <c r="E263" s="69" t="s">
        <v>1154</v>
      </c>
      <c r="F263" s="69" t="s">
        <v>1155</v>
      </c>
      <c r="G263" s="69"/>
      <c r="H263" s="69" t="s">
        <v>627</v>
      </c>
      <c r="I263" s="170">
        <v>45946</v>
      </c>
      <c r="J263" s="70">
        <v>0.33611111111111103</v>
      </c>
      <c r="K263" s="71">
        <v>0.34722222222222199</v>
      </c>
      <c r="L263" s="168">
        <f t="shared" si="5"/>
        <v>1.1111111111110961E-2</v>
      </c>
      <c r="M263" s="169"/>
      <c r="N263" s="48"/>
    </row>
    <row r="264" spans="1:14" s="18" customFormat="1" ht="25.5" x14ac:dyDescent="0.25">
      <c r="A264" s="46"/>
      <c r="B264" s="47"/>
      <c r="C264" s="68" t="s">
        <v>567</v>
      </c>
      <c r="D264" s="69" t="s">
        <v>1156</v>
      </c>
      <c r="E264" s="69" t="s">
        <v>1157</v>
      </c>
      <c r="F264" s="69" t="s">
        <v>1158</v>
      </c>
      <c r="G264" s="69"/>
      <c r="H264" s="69" t="s">
        <v>627</v>
      </c>
      <c r="I264" s="170">
        <v>45946</v>
      </c>
      <c r="J264" s="70">
        <v>0.36944444444444402</v>
      </c>
      <c r="K264" s="71">
        <v>0.45833333333333298</v>
      </c>
      <c r="L264" s="168">
        <f t="shared" si="5"/>
        <v>8.8888888888888962E-2</v>
      </c>
      <c r="M264" s="169"/>
      <c r="N264" s="48"/>
    </row>
    <row r="265" spans="1:14" s="18" customFormat="1" ht="38.25" x14ac:dyDescent="0.25">
      <c r="A265" s="46"/>
      <c r="B265" s="47"/>
      <c r="C265" s="68" t="s">
        <v>568</v>
      </c>
      <c r="D265" s="69" t="s">
        <v>1159</v>
      </c>
      <c r="E265" s="69" t="s">
        <v>1160</v>
      </c>
      <c r="F265" s="69" t="s">
        <v>1161</v>
      </c>
      <c r="G265" s="69"/>
      <c r="H265" s="69" t="s">
        <v>627</v>
      </c>
      <c r="I265" s="170">
        <v>45946</v>
      </c>
      <c r="J265" s="70">
        <v>0.389583333333333</v>
      </c>
      <c r="K265" s="71">
        <v>0.39583333333333298</v>
      </c>
      <c r="L265" s="168">
        <f t="shared" si="5"/>
        <v>6.2499999999999778E-3</v>
      </c>
      <c r="M265" s="169"/>
      <c r="N265" s="48"/>
    </row>
    <row r="266" spans="1:14" s="18" customFormat="1" ht="25.5" x14ac:dyDescent="0.25">
      <c r="A266" s="46"/>
      <c r="B266" s="47"/>
      <c r="C266" s="68" t="s">
        <v>569</v>
      </c>
      <c r="D266" s="69" t="s">
        <v>1162</v>
      </c>
      <c r="E266" s="69" t="s">
        <v>1163</v>
      </c>
      <c r="F266" s="69" t="s">
        <v>882</v>
      </c>
      <c r="G266" s="69"/>
      <c r="H266" s="69" t="s">
        <v>627</v>
      </c>
      <c r="I266" s="170">
        <v>45947</v>
      </c>
      <c r="J266" s="70">
        <v>0.58541666666666703</v>
      </c>
      <c r="K266" s="71">
        <v>0.61111111111111105</v>
      </c>
      <c r="L266" s="168">
        <f t="shared" si="5"/>
        <v>2.569444444444402E-2</v>
      </c>
      <c r="M266" s="169"/>
      <c r="N266" s="48"/>
    </row>
    <row r="267" spans="1:14" s="18" customFormat="1" ht="38.25" x14ac:dyDescent="0.25">
      <c r="A267" s="46"/>
      <c r="B267" s="47"/>
      <c r="C267" s="68" t="s">
        <v>570</v>
      </c>
      <c r="D267" s="69" t="s">
        <v>1278</v>
      </c>
      <c r="E267" s="69" t="s">
        <v>1277</v>
      </c>
      <c r="F267" s="69" t="s">
        <v>637</v>
      </c>
      <c r="G267" s="69"/>
      <c r="H267" s="69" t="s">
        <v>1276</v>
      </c>
      <c r="I267" s="170">
        <v>45947</v>
      </c>
      <c r="J267" s="70">
        <v>0.61736111111111103</v>
      </c>
      <c r="K267" s="71">
        <v>0.69236111111111098</v>
      </c>
      <c r="L267" s="168">
        <f t="shared" si="5"/>
        <v>7.4999999999999956E-2</v>
      </c>
      <c r="M267" s="169"/>
      <c r="N267" s="48"/>
    </row>
    <row r="268" spans="1:14" s="18" customFormat="1" ht="25.5" x14ac:dyDescent="0.25">
      <c r="A268" s="46"/>
      <c r="B268" s="47"/>
      <c r="C268" s="68" t="s">
        <v>571</v>
      </c>
      <c r="D268" s="69" t="s">
        <v>1164</v>
      </c>
      <c r="E268" s="69" t="s">
        <v>1165</v>
      </c>
      <c r="F268" s="69" t="s">
        <v>637</v>
      </c>
      <c r="G268" s="69"/>
      <c r="H268" s="69" t="s">
        <v>687</v>
      </c>
      <c r="I268" s="170">
        <v>45950</v>
      </c>
      <c r="J268" s="70">
        <v>0.62361111111111101</v>
      </c>
      <c r="K268" s="71">
        <v>0.63541666666666663</v>
      </c>
      <c r="L268" s="168">
        <f t="shared" si="5"/>
        <v>1.1805555555555625E-2</v>
      </c>
      <c r="M268" s="169"/>
      <c r="N268" s="48"/>
    </row>
    <row r="269" spans="1:14" s="18" customFormat="1" ht="38.25" x14ac:dyDescent="0.25">
      <c r="A269" s="46"/>
      <c r="B269" s="47"/>
      <c r="C269" s="68" t="s">
        <v>572</v>
      </c>
      <c r="D269" s="69" t="s">
        <v>1166</v>
      </c>
      <c r="E269" s="69" t="s">
        <v>1167</v>
      </c>
      <c r="F269" s="69" t="s">
        <v>637</v>
      </c>
      <c r="G269" s="69"/>
      <c r="H269" s="69" t="s">
        <v>687</v>
      </c>
      <c r="I269" s="170">
        <v>45951</v>
      </c>
      <c r="J269" s="70">
        <v>0.72361111111111098</v>
      </c>
      <c r="K269" s="71">
        <v>0.73750000000000004</v>
      </c>
      <c r="L269" s="168">
        <f t="shared" si="5"/>
        <v>1.3888888888889062E-2</v>
      </c>
      <c r="M269" s="169"/>
      <c r="N269" s="48"/>
    </row>
    <row r="270" spans="1:14" s="18" customFormat="1" ht="25.5" x14ac:dyDescent="0.25">
      <c r="A270" s="46"/>
      <c r="B270" s="47"/>
      <c r="C270" s="68" t="s">
        <v>573</v>
      </c>
      <c r="D270" s="69" t="s">
        <v>1168</v>
      </c>
      <c r="E270" s="69" t="s">
        <v>1169</v>
      </c>
      <c r="F270" s="69" t="s">
        <v>1170</v>
      </c>
      <c r="G270" s="69"/>
      <c r="H270" s="69" t="s">
        <v>627</v>
      </c>
      <c r="I270" s="170">
        <v>45952</v>
      </c>
      <c r="J270" s="70">
        <v>0.36111111111111099</v>
      </c>
      <c r="K270" s="71">
        <v>0.37291666666666701</v>
      </c>
      <c r="L270" s="168">
        <f t="shared" si="5"/>
        <v>1.1805555555556013E-2</v>
      </c>
      <c r="M270" s="169"/>
      <c r="N270" s="48"/>
    </row>
    <row r="271" spans="1:14" s="18" customFormat="1" ht="25.5" x14ac:dyDescent="0.25">
      <c r="A271" s="46"/>
      <c r="B271" s="47"/>
      <c r="C271" s="68" t="s">
        <v>574</v>
      </c>
      <c r="D271" s="69" t="s">
        <v>1171</v>
      </c>
      <c r="E271" s="69" t="s">
        <v>846</v>
      </c>
      <c r="F271" s="69" t="s">
        <v>637</v>
      </c>
      <c r="G271" s="69"/>
      <c r="H271" s="69" t="s">
        <v>827</v>
      </c>
      <c r="I271" s="170">
        <v>45952</v>
      </c>
      <c r="J271" s="70">
        <v>0.59722222222222199</v>
      </c>
      <c r="K271" s="71">
        <v>0.61111111111111105</v>
      </c>
      <c r="L271" s="168">
        <f t="shared" si="5"/>
        <v>1.3888888888889062E-2</v>
      </c>
      <c r="M271" s="169"/>
      <c r="N271" s="48"/>
    </row>
    <row r="272" spans="1:14" s="18" customFormat="1" ht="25.5" x14ac:dyDescent="0.25">
      <c r="A272" s="46"/>
      <c r="B272" s="47"/>
      <c r="C272" s="68" t="s">
        <v>575</v>
      </c>
      <c r="D272" s="69" t="s">
        <v>1172</v>
      </c>
      <c r="E272" s="69" t="s">
        <v>1173</v>
      </c>
      <c r="F272" s="69" t="s">
        <v>1174</v>
      </c>
      <c r="G272" s="69"/>
      <c r="H272" s="69" t="s">
        <v>687</v>
      </c>
      <c r="I272" s="170">
        <v>45953</v>
      </c>
      <c r="J272" s="70">
        <v>0.42708333333333298</v>
      </c>
      <c r="K272" s="71">
        <v>0.46597222222222201</v>
      </c>
      <c r="L272" s="168">
        <f t="shared" si="5"/>
        <v>3.8888888888889028E-2</v>
      </c>
      <c r="M272" s="169"/>
      <c r="N272" s="48"/>
    </row>
    <row r="273" spans="1:14" s="18" customFormat="1" ht="25.5" x14ac:dyDescent="0.25">
      <c r="A273" s="46"/>
      <c r="B273" s="47"/>
      <c r="C273" s="68" t="s">
        <v>576</v>
      </c>
      <c r="D273" s="69" t="s">
        <v>1175</v>
      </c>
      <c r="E273" s="69" t="s">
        <v>1169</v>
      </c>
      <c r="F273" s="69" t="s">
        <v>1176</v>
      </c>
      <c r="G273" s="69"/>
      <c r="H273" s="69" t="s">
        <v>627</v>
      </c>
      <c r="I273" s="170">
        <v>45954</v>
      </c>
      <c r="J273" s="70">
        <v>0.52847222222222201</v>
      </c>
      <c r="K273" s="71">
        <v>0.55000000000000004</v>
      </c>
      <c r="L273" s="168">
        <f t="shared" si="5"/>
        <v>2.1527777777778034E-2</v>
      </c>
      <c r="M273" s="169"/>
      <c r="N273" s="48"/>
    </row>
    <row r="274" spans="1:14" s="18" customFormat="1" ht="25.5" x14ac:dyDescent="0.25">
      <c r="A274" s="46"/>
      <c r="B274" s="47"/>
      <c r="C274" s="68" t="s">
        <v>577</v>
      </c>
      <c r="D274" s="69" t="s">
        <v>1177</v>
      </c>
      <c r="E274" s="69" t="s">
        <v>1178</v>
      </c>
      <c r="F274" s="69" t="s">
        <v>1179</v>
      </c>
      <c r="G274" s="69"/>
      <c r="H274" s="69" t="s">
        <v>827</v>
      </c>
      <c r="I274" s="170">
        <v>45957</v>
      </c>
      <c r="J274" s="70">
        <v>0.62847222222222199</v>
      </c>
      <c r="K274" s="71">
        <v>0.64027777777777795</v>
      </c>
      <c r="L274" s="168">
        <f t="shared" si="5"/>
        <v>1.1805555555555958E-2</v>
      </c>
      <c r="M274" s="169"/>
      <c r="N274" s="48"/>
    </row>
    <row r="275" spans="1:14" s="18" customFormat="1" ht="25.5" x14ac:dyDescent="0.25">
      <c r="A275" s="46"/>
      <c r="B275" s="47"/>
      <c r="C275" s="68" t="s">
        <v>578</v>
      </c>
      <c r="D275" s="69" t="s">
        <v>855</v>
      </c>
      <c r="E275" s="69" t="s">
        <v>1180</v>
      </c>
      <c r="F275" s="69" t="s">
        <v>637</v>
      </c>
      <c r="G275" s="69"/>
      <c r="H275" s="69" t="s">
        <v>627</v>
      </c>
      <c r="I275" s="170">
        <v>45960</v>
      </c>
      <c r="J275" s="70">
        <v>0.57638888888888895</v>
      </c>
      <c r="K275" s="71">
        <v>0.594444444444444</v>
      </c>
      <c r="L275" s="168">
        <f t="shared" si="5"/>
        <v>1.8055555555555047E-2</v>
      </c>
      <c r="M275" s="169"/>
      <c r="N275" s="48"/>
    </row>
    <row r="276" spans="1:14" s="18" customFormat="1" ht="38.25" x14ac:dyDescent="0.25">
      <c r="A276" s="46"/>
      <c r="B276" s="47"/>
      <c r="C276" s="68" t="s">
        <v>579</v>
      </c>
      <c r="D276" s="69" t="s">
        <v>1181</v>
      </c>
      <c r="E276" s="69" t="s">
        <v>1182</v>
      </c>
      <c r="F276" s="69" t="s">
        <v>637</v>
      </c>
      <c r="G276" s="69"/>
      <c r="H276" s="69" t="s">
        <v>687</v>
      </c>
      <c r="I276" s="170">
        <v>45961</v>
      </c>
      <c r="J276" s="70">
        <v>0.39236111111111099</v>
      </c>
      <c r="K276" s="71">
        <v>0.46250000000000002</v>
      </c>
      <c r="L276" s="168">
        <f t="shared" si="5"/>
        <v>7.0138888888889028E-2</v>
      </c>
      <c r="M276" s="169"/>
      <c r="N276" s="48"/>
    </row>
    <row r="277" spans="1:14" s="18" customFormat="1" ht="25.5" x14ac:dyDescent="0.25">
      <c r="A277" s="46"/>
      <c r="B277" s="47"/>
      <c r="C277" s="68" t="s">
        <v>580</v>
      </c>
      <c r="D277" s="69" t="s">
        <v>855</v>
      </c>
      <c r="E277" s="69" t="s">
        <v>1180</v>
      </c>
      <c r="F277" s="69" t="s">
        <v>637</v>
      </c>
      <c r="G277" s="69"/>
      <c r="H277" s="69" t="s">
        <v>827</v>
      </c>
      <c r="I277" s="170">
        <v>45965</v>
      </c>
      <c r="J277" s="70">
        <v>0.35069444444444398</v>
      </c>
      <c r="K277" s="71">
        <v>0.35416666666666702</v>
      </c>
      <c r="L277" s="168">
        <f t="shared" si="5"/>
        <v>3.4722222222230426E-3</v>
      </c>
      <c r="M277" s="169"/>
      <c r="N277" s="48"/>
    </row>
    <row r="278" spans="1:14" s="18" customFormat="1" ht="25.5" x14ac:dyDescent="0.25">
      <c r="A278" s="46"/>
      <c r="B278" s="47"/>
      <c r="C278" s="68" t="s">
        <v>581</v>
      </c>
      <c r="D278" s="69" t="s">
        <v>1183</v>
      </c>
      <c r="E278" s="69" t="s">
        <v>1184</v>
      </c>
      <c r="F278" s="69" t="s">
        <v>1185</v>
      </c>
      <c r="G278" s="69"/>
      <c r="H278" s="69" t="s">
        <v>687</v>
      </c>
      <c r="I278" s="170">
        <v>45965</v>
      </c>
      <c r="J278" s="70">
        <v>0.49097222222222198</v>
      </c>
      <c r="K278" s="71">
        <v>0.70902777777777803</v>
      </c>
      <c r="L278" s="168">
        <f t="shared" si="5"/>
        <v>0.21805555555555606</v>
      </c>
      <c r="M278" s="169"/>
      <c r="N278" s="48"/>
    </row>
    <row r="279" spans="1:14" s="18" customFormat="1" ht="38.25" x14ac:dyDescent="0.25">
      <c r="A279" s="46"/>
      <c r="B279" s="47"/>
      <c r="C279" s="68" t="s">
        <v>582</v>
      </c>
      <c r="D279" s="69" t="s">
        <v>1280</v>
      </c>
      <c r="E279" s="69" t="s">
        <v>1279</v>
      </c>
      <c r="F279" s="69" t="s">
        <v>1186</v>
      </c>
      <c r="G279" s="69"/>
      <c r="H279" s="69" t="s">
        <v>627</v>
      </c>
      <c r="I279" s="170">
        <v>45965</v>
      </c>
      <c r="J279" s="70">
        <v>0.59583333333333299</v>
      </c>
      <c r="K279" s="71">
        <v>0.60208333333333297</v>
      </c>
      <c r="L279" s="168">
        <f t="shared" si="5"/>
        <v>6.2499999999999778E-3</v>
      </c>
      <c r="M279" s="169"/>
      <c r="N279" s="48"/>
    </row>
    <row r="280" spans="1:14" s="18" customFormat="1" ht="25.5" x14ac:dyDescent="0.25">
      <c r="A280" s="46"/>
      <c r="B280" s="47"/>
      <c r="C280" s="68" t="s">
        <v>583</v>
      </c>
      <c r="D280" s="69" t="s">
        <v>1187</v>
      </c>
      <c r="E280" s="69" t="s">
        <v>1188</v>
      </c>
      <c r="F280" s="69" t="s">
        <v>637</v>
      </c>
      <c r="G280" s="69"/>
      <c r="H280" s="69" t="s">
        <v>627</v>
      </c>
      <c r="I280" s="170">
        <v>45966</v>
      </c>
      <c r="J280" s="70">
        <v>0.35694444444444401</v>
      </c>
      <c r="K280" s="71">
        <v>0.38888888888888901</v>
      </c>
      <c r="L280" s="168">
        <f t="shared" si="5"/>
        <v>3.1944444444444997E-2</v>
      </c>
      <c r="M280" s="169"/>
      <c r="N280" s="48"/>
    </row>
    <row r="281" spans="1:14" s="18" customFormat="1" ht="38.25" x14ac:dyDescent="0.25">
      <c r="A281" s="46"/>
      <c r="B281" s="47"/>
      <c r="C281" s="68" t="s">
        <v>584</v>
      </c>
      <c r="D281" s="69" t="s">
        <v>1189</v>
      </c>
      <c r="E281" s="69" t="s">
        <v>1190</v>
      </c>
      <c r="F281" s="69" t="s">
        <v>1191</v>
      </c>
      <c r="G281" s="69"/>
      <c r="H281" s="69" t="s">
        <v>665</v>
      </c>
      <c r="I281" s="170">
        <v>45970</v>
      </c>
      <c r="J281" s="70">
        <v>0.76527777777777795</v>
      </c>
      <c r="K281" s="71">
        <v>0.77777777777777801</v>
      </c>
      <c r="L281" s="168">
        <f t="shared" si="5"/>
        <v>1.2500000000000067E-2</v>
      </c>
      <c r="M281" s="169"/>
      <c r="N281" s="48"/>
    </row>
    <row r="282" spans="1:14" s="18" customFormat="1" ht="25.5" x14ac:dyDescent="0.25">
      <c r="A282" s="46"/>
      <c r="B282" s="47"/>
      <c r="C282" s="68" t="s">
        <v>585</v>
      </c>
      <c r="D282" s="69" t="s">
        <v>1192</v>
      </c>
      <c r="E282" s="69" t="s">
        <v>1193</v>
      </c>
      <c r="F282" s="69" t="s">
        <v>1194</v>
      </c>
      <c r="G282" s="69"/>
      <c r="H282" s="69" t="s">
        <v>687</v>
      </c>
      <c r="I282" s="170">
        <v>45971</v>
      </c>
      <c r="J282" s="70">
        <v>0.39583333333333298</v>
      </c>
      <c r="K282" s="71">
        <v>0.40972222222222199</v>
      </c>
      <c r="L282" s="168">
        <f t="shared" si="5"/>
        <v>1.3888888888889006E-2</v>
      </c>
      <c r="M282" s="169"/>
      <c r="N282" s="48"/>
    </row>
    <row r="283" spans="1:14" s="18" customFormat="1" ht="25.5" x14ac:dyDescent="0.25">
      <c r="A283" s="46"/>
      <c r="B283" s="47"/>
      <c r="C283" s="68" t="s">
        <v>586</v>
      </c>
      <c r="D283" s="69" t="s">
        <v>1195</v>
      </c>
      <c r="E283" s="69" t="s">
        <v>1196</v>
      </c>
      <c r="F283" s="69" t="s">
        <v>1197</v>
      </c>
      <c r="G283" s="69"/>
      <c r="H283" s="69" t="s">
        <v>644</v>
      </c>
      <c r="I283" s="170">
        <v>45972</v>
      </c>
      <c r="J283" s="70">
        <v>0.45486111111111099</v>
      </c>
      <c r="K283" s="71">
        <v>0.59722222222222199</v>
      </c>
      <c r="L283" s="168">
        <f t="shared" si="5"/>
        <v>0.14236111111111099</v>
      </c>
      <c r="M283" s="169"/>
      <c r="N283" s="48"/>
    </row>
    <row r="284" spans="1:14" s="18" customFormat="1" ht="38.25" x14ac:dyDescent="0.25">
      <c r="A284" s="46"/>
      <c r="B284" s="47"/>
      <c r="C284" s="68" t="s">
        <v>587</v>
      </c>
      <c r="D284" s="69" t="s">
        <v>1198</v>
      </c>
      <c r="E284" s="69" t="s">
        <v>1199</v>
      </c>
      <c r="F284" s="69" t="s">
        <v>1200</v>
      </c>
      <c r="G284" s="69"/>
      <c r="H284" s="69" t="s">
        <v>687</v>
      </c>
      <c r="I284" s="170">
        <v>45972</v>
      </c>
      <c r="J284" s="70">
        <v>0.5</v>
      </c>
      <c r="K284" s="71">
        <v>0.52777777777777801</v>
      </c>
      <c r="L284" s="168">
        <f t="shared" si="5"/>
        <v>2.7777777777778012E-2</v>
      </c>
      <c r="M284" s="169"/>
      <c r="N284" s="48"/>
    </row>
    <row r="285" spans="1:14" s="18" customFormat="1" ht="25.5" x14ac:dyDescent="0.25">
      <c r="A285" s="46"/>
      <c r="B285" s="47"/>
      <c r="C285" s="68" t="s">
        <v>588</v>
      </c>
      <c r="D285" s="69" t="s">
        <v>1201</v>
      </c>
      <c r="E285" s="69" t="s">
        <v>1202</v>
      </c>
      <c r="F285" s="69" t="s">
        <v>1203</v>
      </c>
      <c r="G285" s="69"/>
      <c r="H285" s="69" t="s">
        <v>644</v>
      </c>
      <c r="I285" s="170">
        <v>45973</v>
      </c>
      <c r="J285" s="70">
        <v>0.40625</v>
      </c>
      <c r="K285" s="71">
        <v>0.4375</v>
      </c>
      <c r="L285" s="168">
        <f t="shared" si="5"/>
        <v>3.125E-2</v>
      </c>
      <c r="M285" s="169"/>
      <c r="N285" s="48"/>
    </row>
    <row r="286" spans="1:14" s="18" customFormat="1" ht="38.25" x14ac:dyDescent="0.25">
      <c r="A286" s="46"/>
      <c r="B286" s="47"/>
      <c r="C286" s="68" t="s">
        <v>589</v>
      </c>
      <c r="D286" s="69" t="s">
        <v>1204</v>
      </c>
      <c r="E286" s="69" t="s">
        <v>1205</v>
      </c>
      <c r="F286" s="69" t="s">
        <v>637</v>
      </c>
      <c r="G286" s="69"/>
      <c r="H286" s="69" t="s">
        <v>623</v>
      </c>
      <c r="I286" s="170">
        <v>45976</v>
      </c>
      <c r="J286" s="70">
        <v>0.52083333333333304</v>
      </c>
      <c r="K286" s="71">
        <v>0.54513888888888895</v>
      </c>
      <c r="L286" s="168">
        <f t="shared" ref="L286:L307" si="6">(K286-J286)</f>
        <v>2.4305555555555913E-2</v>
      </c>
      <c r="M286" s="169"/>
      <c r="N286" s="48"/>
    </row>
    <row r="287" spans="1:14" s="18" customFormat="1" ht="38.25" x14ac:dyDescent="0.25">
      <c r="A287" s="46"/>
      <c r="B287" s="47"/>
      <c r="C287" s="68" t="s">
        <v>590</v>
      </c>
      <c r="D287" s="69" t="s">
        <v>1206</v>
      </c>
      <c r="E287" s="69" t="s">
        <v>1207</v>
      </c>
      <c r="F287" s="69" t="s">
        <v>1208</v>
      </c>
      <c r="G287" s="69"/>
      <c r="H287" s="69" t="s">
        <v>623</v>
      </c>
      <c r="I287" s="170">
        <v>45980</v>
      </c>
      <c r="J287" s="70">
        <v>0.56944444444444398</v>
      </c>
      <c r="K287" s="71">
        <v>0.61597222222222203</v>
      </c>
      <c r="L287" s="168">
        <f t="shared" si="6"/>
        <v>4.6527777777778057E-2</v>
      </c>
      <c r="M287" s="169"/>
      <c r="N287" s="48"/>
    </row>
    <row r="288" spans="1:14" s="18" customFormat="1" ht="25.5" x14ac:dyDescent="0.25">
      <c r="A288" s="46"/>
      <c r="B288" s="47"/>
      <c r="C288" s="68" t="s">
        <v>591</v>
      </c>
      <c r="D288" s="69" t="s">
        <v>1209</v>
      </c>
      <c r="E288" s="69" t="s">
        <v>1210</v>
      </c>
      <c r="F288" s="69" t="s">
        <v>1211</v>
      </c>
      <c r="G288" s="69"/>
      <c r="H288" s="69" t="s">
        <v>665</v>
      </c>
      <c r="I288" s="170">
        <v>45981</v>
      </c>
      <c r="J288" s="70">
        <v>0.58680555555555602</v>
      </c>
      <c r="K288" s="71">
        <v>0.61666666666666703</v>
      </c>
      <c r="L288" s="168">
        <f t="shared" si="6"/>
        <v>2.9861111111111005E-2</v>
      </c>
      <c r="M288" s="169"/>
      <c r="N288" s="48"/>
    </row>
    <row r="289" spans="1:14" s="18" customFormat="1" ht="38.25" x14ac:dyDescent="0.25">
      <c r="A289" s="46"/>
      <c r="B289" s="47"/>
      <c r="C289" s="68" t="s">
        <v>592</v>
      </c>
      <c r="D289" s="69" t="s">
        <v>1212</v>
      </c>
      <c r="E289" s="69" t="s">
        <v>1213</v>
      </c>
      <c r="F289" s="69" t="s">
        <v>1214</v>
      </c>
      <c r="G289" s="69"/>
      <c r="H289" s="69" t="s">
        <v>687</v>
      </c>
      <c r="I289" s="170">
        <v>45985</v>
      </c>
      <c r="J289" s="70">
        <v>0.37708333333333299</v>
      </c>
      <c r="K289" s="71">
        <v>0.39236111111111099</v>
      </c>
      <c r="L289" s="168">
        <f t="shared" si="6"/>
        <v>1.5277777777778001E-2</v>
      </c>
      <c r="M289" s="169"/>
      <c r="N289" s="48"/>
    </row>
    <row r="290" spans="1:14" s="18" customFormat="1" ht="38.25" x14ac:dyDescent="0.25">
      <c r="A290" s="46"/>
      <c r="B290" s="47"/>
      <c r="C290" s="68" t="s">
        <v>593</v>
      </c>
      <c r="D290" s="69" t="s">
        <v>1215</v>
      </c>
      <c r="E290" s="69" t="s">
        <v>1216</v>
      </c>
      <c r="F290" s="69" t="s">
        <v>1217</v>
      </c>
      <c r="G290" s="69"/>
      <c r="H290" s="69" t="s">
        <v>687</v>
      </c>
      <c r="I290" s="170">
        <v>45985</v>
      </c>
      <c r="J290" s="70">
        <v>0.44583333333333303</v>
      </c>
      <c r="K290" s="71">
        <v>0.46180555555555602</v>
      </c>
      <c r="L290" s="168">
        <f t="shared" si="6"/>
        <v>1.5972222222222998E-2</v>
      </c>
      <c r="M290" s="169"/>
      <c r="N290" s="48"/>
    </row>
    <row r="291" spans="1:14" s="18" customFormat="1" ht="25.5" x14ac:dyDescent="0.25">
      <c r="A291" s="46"/>
      <c r="B291" s="47"/>
      <c r="C291" s="68" t="s">
        <v>594</v>
      </c>
      <c r="D291" s="69" t="s">
        <v>1218</v>
      </c>
      <c r="E291" s="69" t="s">
        <v>1219</v>
      </c>
      <c r="F291" s="69" t="s">
        <v>1220</v>
      </c>
      <c r="G291" s="69"/>
      <c r="H291" s="69" t="s">
        <v>687</v>
      </c>
      <c r="I291" s="170">
        <v>45985</v>
      </c>
      <c r="J291" s="70">
        <v>0.72916666666666696</v>
      </c>
      <c r="K291" s="71">
        <v>0.75763888888888897</v>
      </c>
      <c r="L291" s="168">
        <f t="shared" si="6"/>
        <v>2.847222222222201E-2</v>
      </c>
      <c r="M291" s="169"/>
      <c r="N291" s="48"/>
    </row>
    <row r="292" spans="1:14" s="18" customFormat="1" ht="25.5" x14ac:dyDescent="0.25">
      <c r="A292" s="46"/>
      <c r="B292" s="47"/>
      <c r="C292" s="68" t="s">
        <v>595</v>
      </c>
      <c r="D292" s="69" t="s">
        <v>1221</v>
      </c>
      <c r="E292" s="69" t="s">
        <v>1222</v>
      </c>
      <c r="F292" s="69" t="s">
        <v>637</v>
      </c>
      <c r="G292" s="69"/>
      <c r="H292" s="69" t="s">
        <v>687</v>
      </c>
      <c r="I292" s="170">
        <v>45986</v>
      </c>
      <c r="J292" s="70">
        <v>0.72916666666666696</v>
      </c>
      <c r="K292" s="71">
        <v>0.750694444444444</v>
      </c>
      <c r="L292" s="168">
        <f t="shared" si="6"/>
        <v>2.1527777777777035E-2</v>
      </c>
      <c r="M292" s="169"/>
      <c r="N292" s="48"/>
    </row>
    <row r="293" spans="1:14" s="18" customFormat="1" ht="25.5" x14ac:dyDescent="0.25">
      <c r="A293" s="46"/>
      <c r="B293" s="47"/>
      <c r="C293" s="68" t="s">
        <v>596</v>
      </c>
      <c r="D293" s="69" t="s">
        <v>1223</v>
      </c>
      <c r="E293" s="69" t="s">
        <v>1224</v>
      </c>
      <c r="F293" s="69" t="s">
        <v>1225</v>
      </c>
      <c r="G293" s="69"/>
      <c r="H293" s="69" t="s">
        <v>627</v>
      </c>
      <c r="I293" s="170">
        <v>45987</v>
      </c>
      <c r="J293" s="70">
        <v>0.39513888888888898</v>
      </c>
      <c r="K293" s="71">
        <v>0.42013888888888901</v>
      </c>
      <c r="L293" s="168">
        <f t="shared" si="6"/>
        <v>2.5000000000000022E-2</v>
      </c>
      <c r="M293" s="169"/>
      <c r="N293" s="48"/>
    </row>
    <row r="294" spans="1:14" s="18" customFormat="1" ht="25.5" x14ac:dyDescent="0.25">
      <c r="A294" s="46"/>
      <c r="B294" s="47"/>
      <c r="C294" s="68" t="s">
        <v>597</v>
      </c>
      <c r="D294" s="69" t="s">
        <v>1226</v>
      </c>
      <c r="E294" s="69" t="s">
        <v>1227</v>
      </c>
      <c r="F294" s="69" t="s">
        <v>1228</v>
      </c>
      <c r="G294" s="69"/>
      <c r="H294" s="69" t="s">
        <v>627</v>
      </c>
      <c r="I294" s="170">
        <v>45987</v>
      </c>
      <c r="J294" s="70">
        <v>0.46458333333333302</v>
      </c>
      <c r="K294" s="71">
        <v>0.48611111111111099</v>
      </c>
      <c r="L294" s="168">
        <f t="shared" si="6"/>
        <v>2.1527777777777979E-2</v>
      </c>
      <c r="M294" s="169"/>
      <c r="N294" s="48"/>
    </row>
    <row r="295" spans="1:14" s="18" customFormat="1" ht="25.5" x14ac:dyDescent="0.25">
      <c r="A295" s="46"/>
      <c r="B295" s="47"/>
      <c r="C295" s="68" t="s">
        <v>598</v>
      </c>
      <c r="D295" s="69" t="s">
        <v>1229</v>
      </c>
      <c r="E295" s="69" t="s">
        <v>1230</v>
      </c>
      <c r="F295" s="69" t="s">
        <v>1231</v>
      </c>
      <c r="G295" s="69"/>
      <c r="H295" s="69" t="s">
        <v>627</v>
      </c>
      <c r="I295" s="170">
        <v>45987</v>
      </c>
      <c r="J295" s="70">
        <v>0.54097222222222197</v>
      </c>
      <c r="K295" s="71">
        <v>0.55208333333333304</v>
      </c>
      <c r="L295" s="168">
        <f t="shared" si="6"/>
        <v>1.1111111111111072E-2</v>
      </c>
      <c r="M295" s="169"/>
      <c r="N295" s="48"/>
    </row>
    <row r="296" spans="1:14" s="18" customFormat="1" ht="25.5" x14ac:dyDescent="0.25">
      <c r="A296" s="46"/>
      <c r="B296" s="47"/>
      <c r="C296" s="68" t="s">
        <v>599</v>
      </c>
      <c r="D296" s="69" t="s">
        <v>1232</v>
      </c>
      <c r="E296" s="69" t="s">
        <v>1233</v>
      </c>
      <c r="F296" s="69" t="s">
        <v>706</v>
      </c>
      <c r="G296" s="69"/>
      <c r="H296" s="69" t="s">
        <v>644</v>
      </c>
      <c r="I296" s="170">
        <v>45988</v>
      </c>
      <c r="J296" s="70">
        <v>0.329166666666667</v>
      </c>
      <c r="K296" s="71">
        <v>0.33402777777777798</v>
      </c>
      <c r="L296" s="168">
        <f t="shared" si="6"/>
        <v>4.8611111111109828E-3</v>
      </c>
      <c r="M296" s="169"/>
      <c r="N296" s="48"/>
    </row>
    <row r="297" spans="1:14" s="18" customFormat="1" ht="38.25" x14ac:dyDescent="0.25">
      <c r="A297" s="46"/>
      <c r="B297" s="47"/>
      <c r="C297" s="68" t="s">
        <v>600</v>
      </c>
      <c r="D297" s="69" t="s">
        <v>1234</v>
      </c>
      <c r="E297" s="69" t="s">
        <v>1235</v>
      </c>
      <c r="F297" s="69" t="s">
        <v>1236</v>
      </c>
      <c r="G297" s="69"/>
      <c r="H297" s="69" t="s">
        <v>631</v>
      </c>
      <c r="I297" s="170">
        <v>45988</v>
      </c>
      <c r="J297" s="70">
        <v>0.500694444444444</v>
      </c>
      <c r="K297" s="71">
        <v>0.594444444444444</v>
      </c>
      <c r="L297" s="168">
        <f t="shared" si="6"/>
        <v>9.375E-2</v>
      </c>
      <c r="M297" s="169"/>
      <c r="N297" s="48"/>
    </row>
    <row r="298" spans="1:14" s="18" customFormat="1" ht="38.25" x14ac:dyDescent="0.25">
      <c r="A298" s="46"/>
      <c r="B298" s="47"/>
      <c r="C298" s="68" t="s">
        <v>601</v>
      </c>
      <c r="D298" s="69" t="s">
        <v>1237</v>
      </c>
      <c r="E298" s="69" t="s">
        <v>1238</v>
      </c>
      <c r="F298" s="69" t="s">
        <v>637</v>
      </c>
      <c r="G298" s="69"/>
      <c r="H298" s="69" t="s">
        <v>687</v>
      </c>
      <c r="I298" s="170">
        <v>45989</v>
      </c>
      <c r="J298" s="70">
        <v>0.54027777777777797</v>
      </c>
      <c r="K298" s="71">
        <v>0.60416666666666696</v>
      </c>
      <c r="L298" s="168">
        <f t="shared" si="6"/>
        <v>6.3888888888888995E-2</v>
      </c>
      <c r="M298" s="169"/>
      <c r="N298" s="48"/>
    </row>
    <row r="299" spans="1:14" s="18" customFormat="1" ht="38.25" x14ac:dyDescent="0.25">
      <c r="A299" s="46"/>
      <c r="B299" s="47"/>
      <c r="C299" s="68" t="s">
        <v>602</v>
      </c>
      <c r="D299" s="69" t="s">
        <v>1239</v>
      </c>
      <c r="E299" s="69" t="s">
        <v>1240</v>
      </c>
      <c r="F299" s="69" t="s">
        <v>1241</v>
      </c>
      <c r="G299" s="69"/>
      <c r="H299" s="69" t="s">
        <v>623</v>
      </c>
      <c r="I299" s="170">
        <v>45989</v>
      </c>
      <c r="J299" s="70">
        <v>0.62986111111111098</v>
      </c>
      <c r="K299" s="71">
        <v>0.67361111111111105</v>
      </c>
      <c r="L299" s="168">
        <f t="shared" si="6"/>
        <v>4.3750000000000067E-2</v>
      </c>
      <c r="M299" s="169"/>
      <c r="N299" s="48"/>
    </row>
    <row r="300" spans="1:14" s="18" customFormat="1" ht="38.25" x14ac:dyDescent="0.25">
      <c r="A300" s="46"/>
      <c r="B300" s="47"/>
      <c r="C300" s="68" t="s">
        <v>603</v>
      </c>
      <c r="D300" s="69" t="s">
        <v>1234</v>
      </c>
      <c r="E300" s="69" t="s">
        <v>1235</v>
      </c>
      <c r="F300" s="69" t="s">
        <v>1242</v>
      </c>
      <c r="G300" s="69"/>
      <c r="H300" s="69" t="s">
        <v>631</v>
      </c>
      <c r="I300" s="170">
        <v>45990</v>
      </c>
      <c r="J300" s="70">
        <v>0.420833333333333</v>
      </c>
      <c r="K300" s="71">
        <v>0.43125000000000002</v>
      </c>
      <c r="L300" s="168">
        <f t="shared" si="6"/>
        <v>1.0416666666667018E-2</v>
      </c>
      <c r="M300" s="169"/>
      <c r="N300" s="48"/>
    </row>
    <row r="301" spans="1:14" s="18" customFormat="1" ht="38.25" x14ac:dyDescent="0.25">
      <c r="A301" s="46"/>
      <c r="B301" s="47"/>
      <c r="C301" s="68" t="s">
        <v>604</v>
      </c>
      <c r="D301" s="69" t="s">
        <v>1243</v>
      </c>
      <c r="E301" s="69" t="s">
        <v>1244</v>
      </c>
      <c r="F301" s="69" t="s">
        <v>1245</v>
      </c>
      <c r="G301" s="69"/>
      <c r="H301" s="69" t="s">
        <v>665</v>
      </c>
      <c r="I301" s="170">
        <v>45990</v>
      </c>
      <c r="J301" s="70">
        <v>0.63888888888888895</v>
      </c>
      <c r="K301" s="71">
        <v>0.67013888888888895</v>
      </c>
      <c r="L301" s="168">
        <f t="shared" si="6"/>
        <v>3.125E-2</v>
      </c>
      <c r="M301" s="169"/>
      <c r="N301" s="48"/>
    </row>
    <row r="302" spans="1:14" s="18" customFormat="1" ht="38.25" x14ac:dyDescent="0.25">
      <c r="A302" s="46"/>
      <c r="B302" s="47"/>
      <c r="C302" s="68" t="s">
        <v>605</v>
      </c>
      <c r="D302" s="69" t="s">
        <v>1246</v>
      </c>
      <c r="E302" s="69" t="s">
        <v>1247</v>
      </c>
      <c r="F302" s="69" t="s">
        <v>1248</v>
      </c>
      <c r="G302" s="69"/>
      <c r="H302" s="69" t="s">
        <v>623</v>
      </c>
      <c r="I302" s="170">
        <v>45990</v>
      </c>
      <c r="J302" s="70">
        <v>0.72986111111111096</v>
      </c>
      <c r="K302" s="71">
        <v>0.74375000000000002</v>
      </c>
      <c r="L302" s="168">
        <f t="shared" si="6"/>
        <v>1.3888888888889062E-2</v>
      </c>
      <c r="M302" s="169"/>
      <c r="N302" s="48"/>
    </row>
    <row r="303" spans="1:14" s="18" customFormat="1" ht="38.25" x14ac:dyDescent="0.25">
      <c r="A303" s="46"/>
      <c r="B303" s="47"/>
      <c r="C303" s="68" t="s">
        <v>606</v>
      </c>
      <c r="D303" s="69" t="s">
        <v>1249</v>
      </c>
      <c r="E303" s="69" t="s">
        <v>1250</v>
      </c>
      <c r="F303" s="69" t="s">
        <v>1251</v>
      </c>
      <c r="G303" s="69"/>
      <c r="H303" s="69" t="s">
        <v>687</v>
      </c>
      <c r="I303" s="170">
        <v>45993</v>
      </c>
      <c r="J303" s="70">
        <v>0.452083333333333</v>
      </c>
      <c r="K303" s="71">
        <v>0.46736111111111101</v>
      </c>
      <c r="L303" s="168">
        <f t="shared" si="6"/>
        <v>1.5277777777778001E-2</v>
      </c>
      <c r="M303" s="169"/>
      <c r="N303" s="48"/>
    </row>
    <row r="304" spans="1:14" s="18" customFormat="1" ht="25.5" x14ac:dyDescent="0.25">
      <c r="A304" s="46"/>
      <c r="B304" s="47"/>
      <c r="C304" s="68" t="s">
        <v>607</v>
      </c>
      <c r="D304" s="69" t="s">
        <v>1252</v>
      </c>
      <c r="E304" s="69" t="s">
        <v>1253</v>
      </c>
      <c r="F304" s="69" t="s">
        <v>637</v>
      </c>
      <c r="G304" s="69"/>
      <c r="H304" s="69" t="s">
        <v>631</v>
      </c>
      <c r="I304" s="170">
        <v>45994</v>
      </c>
      <c r="J304" s="70">
        <v>0.50694444444444398</v>
      </c>
      <c r="K304" s="71">
        <v>0.52777777777777779</v>
      </c>
      <c r="L304" s="168">
        <f t="shared" si="6"/>
        <v>2.0833333333333814E-2</v>
      </c>
      <c r="M304" s="169"/>
      <c r="N304" s="48"/>
    </row>
    <row r="305" spans="1:14" s="18" customFormat="1" ht="25.5" x14ac:dyDescent="0.25">
      <c r="A305" s="46"/>
      <c r="B305" s="47"/>
      <c r="C305" s="68" t="s">
        <v>608</v>
      </c>
      <c r="D305" s="69" t="s">
        <v>1254</v>
      </c>
      <c r="E305" s="69" t="s">
        <v>1255</v>
      </c>
      <c r="F305" s="69" t="s">
        <v>1256</v>
      </c>
      <c r="G305" s="69"/>
      <c r="H305" s="69" t="s">
        <v>687</v>
      </c>
      <c r="I305" s="170">
        <v>45994</v>
      </c>
      <c r="J305" s="70">
        <v>0.68541666666666701</v>
      </c>
      <c r="K305" s="71">
        <v>0.69513888888888897</v>
      </c>
      <c r="L305" s="168">
        <f t="shared" si="6"/>
        <v>9.7222222222219656E-3</v>
      </c>
      <c r="M305" s="169"/>
      <c r="N305" s="48"/>
    </row>
    <row r="306" spans="1:14" s="18" customFormat="1" ht="25.5" x14ac:dyDescent="0.25">
      <c r="A306" s="46"/>
      <c r="B306" s="47"/>
      <c r="C306" s="68" t="s">
        <v>609</v>
      </c>
      <c r="D306" s="69" t="s">
        <v>1257</v>
      </c>
      <c r="E306" s="69" t="s">
        <v>1258</v>
      </c>
      <c r="F306" s="69" t="s">
        <v>637</v>
      </c>
      <c r="G306" s="69"/>
      <c r="H306" s="69" t="s">
        <v>687</v>
      </c>
      <c r="I306" s="170">
        <v>45995</v>
      </c>
      <c r="J306" s="70">
        <v>0.34375</v>
      </c>
      <c r="K306" s="71">
        <v>0.36458333333333298</v>
      </c>
      <c r="L306" s="168">
        <f t="shared" si="6"/>
        <v>2.0833333333332982E-2</v>
      </c>
      <c r="M306" s="169"/>
      <c r="N306" s="48"/>
    </row>
    <row r="307" spans="1:14" s="18" customFormat="1" ht="25.5" x14ac:dyDescent="0.25">
      <c r="A307" s="46"/>
      <c r="B307" s="47"/>
      <c r="C307" s="68" t="s">
        <v>610</v>
      </c>
      <c r="D307" s="69" t="s">
        <v>1060</v>
      </c>
      <c r="E307" s="69" t="s">
        <v>1061</v>
      </c>
      <c r="F307" s="69" t="s">
        <v>882</v>
      </c>
      <c r="G307" s="69"/>
      <c r="H307" s="69" t="s">
        <v>627</v>
      </c>
      <c r="I307" s="170">
        <v>45996</v>
      </c>
      <c r="J307" s="70">
        <v>0.46458333333333302</v>
      </c>
      <c r="K307" s="71">
        <v>0.59791666666666698</v>
      </c>
      <c r="L307" s="168">
        <f t="shared" si="6"/>
        <v>0.13333333333333397</v>
      </c>
      <c r="M307" s="169"/>
      <c r="N307" s="48"/>
    </row>
    <row r="308" spans="1:14" s="18" customFormat="1" ht="38.25" x14ac:dyDescent="0.25">
      <c r="A308" s="46"/>
      <c r="B308" s="47"/>
      <c r="C308" s="68" t="s">
        <v>611</v>
      </c>
      <c r="D308" s="69" t="s">
        <v>1259</v>
      </c>
      <c r="E308" s="69" t="s">
        <v>1260</v>
      </c>
      <c r="F308" s="69" t="s">
        <v>637</v>
      </c>
      <c r="G308" s="69"/>
      <c r="H308" s="69" t="s">
        <v>623</v>
      </c>
      <c r="I308" s="170">
        <v>46001</v>
      </c>
      <c r="J308" s="70">
        <v>0.48958333333333298</v>
      </c>
      <c r="K308" s="71">
        <v>0.51041666666666663</v>
      </c>
      <c r="L308" s="168">
        <f t="shared" si="5"/>
        <v>2.0833333333333648E-2</v>
      </c>
      <c r="M308" s="169"/>
      <c r="N308" s="48"/>
    </row>
    <row r="309" spans="1:14" s="18" customFormat="1" ht="38.25" x14ac:dyDescent="0.25">
      <c r="A309" s="46"/>
      <c r="B309" s="47"/>
      <c r="C309" s="68" t="s">
        <v>612</v>
      </c>
      <c r="D309" s="69" t="s">
        <v>1261</v>
      </c>
      <c r="E309" s="69" t="s">
        <v>1262</v>
      </c>
      <c r="F309" s="69" t="s">
        <v>637</v>
      </c>
      <c r="G309" s="69"/>
      <c r="H309" s="69" t="s">
        <v>623</v>
      </c>
      <c r="I309" s="170">
        <v>46001</v>
      </c>
      <c r="J309" s="70">
        <v>0.55555555555555602</v>
      </c>
      <c r="K309" s="71">
        <v>0.594444444444444</v>
      </c>
      <c r="L309" s="168">
        <f t="shared" si="5"/>
        <v>3.8888888888887974E-2</v>
      </c>
      <c r="M309" s="169"/>
      <c r="N309" s="48"/>
    </row>
    <row r="310" spans="1:14" s="18" customFormat="1" ht="25.5" x14ac:dyDescent="0.25">
      <c r="A310" s="46"/>
      <c r="B310" s="47"/>
      <c r="C310" s="68" t="s">
        <v>613</v>
      </c>
      <c r="D310" s="69" t="s">
        <v>1201</v>
      </c>
      <c r="E310" s="69" t="s">
        <v>1263</v>
      </c>
      <c r="F310" s="69" t="s">
        <v>779</v>
      </c>
      <c r="G310" s="69"/>
      <c r="H310" s="69" t="s">
        <v>827</v>
      </c>
      <c r="I310" s="170">
        <v>46014</v>
      </c>
      <c r="J310" s="70">
        <v>0.38263888888888897</v>
      </c>
      <c r="K310" s="71">
        <v>0.46875</v>
      </c>
      <c r="L310" s="168">
        <f t="shared" si="5"/>
        <v>8.6111111111111027E-2</v>
      </c>
      <c r="M310" s="169"/>
      <c r="N310" s="48"/>
    </row>
    <row r="311" spans="1:14" s="18" customFormat="1" ht="38.25" x14ac:dyDescent="0.25">
      <c r="A311" s="46"/>
      <c r="B311" s="47"/>
      <c r="C311" s="68" t="s">
        <v>614</v>
      </c>
      <c r="D311" s="69" t="s">
        <v>1264</v>
      </c>
      <c r="E311" s="69" t="s">
        <v>1265</v>
      </c>
      <c r="F311" s="69" t="s">
        <v>1266</v>
      </c>
      <c r="G311" s="69"/>
      <c r="H311" s="69" t="s">
        <v>623</v>
      </c>
      <c r="I311" s="170">
        <v>46018</v>
      </c>
      <c r="J311" s="70">
        <v>0.75</v>
      </c>
      <c r="K311" s="71">
        <v>0.77777777777777801</v>
      </c>
      <c r="L311" s="168">
        <f t="shared" si="5"/>
        <v>2.7777777777778012E-2</v>
      </c>
      <c r="M311" s="169"/>
      <c r="N311" s="48"/>
    </row>
    <row r="312" spans="1:14" s="18" customFormat="1" ht="25.5" x14ac:dyDescent="0.25">
      <c r="A312" s="46"/>
      <c r="B312" s="47"/>
      <c r="C312" s="68" t="s">
        <v>615</v>
      </c>
      <c r="D312" s="69" t="s">
        <v>1267</v>
      </c>
      <c r="E312" s="69" t="s">
        <v>1268</v>
      </c>
      <c r="F312" s="69" t="s">
        <v>1269</v>
      </c>
      <c r="G312" s="69"/>
      <c r="H312" s="69" t="s">
        <v>644</v>
      </c>
      <c r="I312" s="170">
        <v>46020</v>
      </c>
      <c r="J312" s="70">
        <v>0.62361111111111101</v>
      </c>
      <c r="K312" s="71">
        <v>0.63888888888888895</v>
      </c>
      <c r="L312" s="168">
        <f t="shared" si="5"/>
        <v>1.5277777777777946E-2</v>
      </c>
      <c r="M312" s="169"/>
      <c r="N312" s="48"/>
    </row>
    <row r="313" spans="1:14" s="18" customFormat="1" ht="25.5" x14ac:dyDescent="0.25">
      <c r="A313" s="46"/>
      <c r="B313" s="47"/>
      <c r="C313" s="68" t="s">
        <v>616</v>
      </c>
      <c r="D313" s="69" t="s">
        <v>1270</v>
      </c>
      <c r="E313" s="69" t="s">
        <v>1271</v>
      </c>
      <c r="F313" s="69" t="s">
        <v>1272</v>
      </c>
      <c r="G313" s="69"/>
      <c r="H313" s="69" t="s">
        <v>687</v>
      </c>
      <c r="I313" s="170">
        <v>46021</v>
      </c>
      <c r="J313" s="70">
        <v>0.45763888888888898</v>
      </c>
      <c r="K313" s="71">
        <v>0.54722222222222205</v>
      </c>
      <c r="L313" s="168">
        <f t="shared" si="5"/>
        <v>8.9583333333333071E-2</v>
      </c>
      <c r="M313" s="169"/>
      <c r="N313" s="48"/>
    </row>
    <row r="314" spans="1:14" s="18" customFormat="1" ht="21" customHeight="1" x14ac:dyDescent="0.25">
      <c r="A314" s="46"/>
      <c r="B314" s="47"/>
      <c r="C314" s="68" t="s">
        <v>617</v>
      </c>
      <c r="D314" s="69"/>
      <c r="E314" s="69"/>
      <c r="F314" s="69"/>
      <c r="G314" s="69"/>
      <c r="H314" s="69"/>
      <c r="I314" s="170"/>
      <c r="J314" s="70"/>
      <c r="K314" s="71"/>
      <c r="L314" s="168">
        <f t="shared" si="5"/>
        <v>0</v>
      </c>
      <c r="M314" s="169"/>
      <c r="N314" s="48"/>
    </row>
    <row r="315" spans="1:14" s="18" customFormat="1" ht="21" customHeight="1" x14ac:dyDescent="0.25">
      <c r="A315" s="46"/>
      <c r="B315" s="47"/>
      <c r="C315" s="68" t="s">
        <v>618</v>
      </c>
      <c r="D315" s="69"/>
      <c r="E315" s="69"/>
      <c r="F315" s="69"/>
      <c r="G315" s="69"/>
      <c r="H315" s="69"/>
      <c r="I315" s="170"/>
      <c r="J315" s="70"/>
      <c r="K315" s="71"/>
      <c r="L315" s="168">
        <f t="shared" si="5"/>
        <v>0</v>
      </c>
      <c r="M315" s="169"/>
      <c r="N315" s="48"/>
    </row>
    <row r="316" spans="1:14" s="18" customFormat="1" ht="21" customHeight="1" x14ac:dyDescent="0.25">
      <c r="A316" s="46"/>
      <c r="B316" s="47"/>
      <c r="C316" s="68" t="s">
        <v>619</v>
      </c>
      <c r="D316" s="69"/>
      <c r="E316" s="69"/>
      <c r="F316" s="69"/>
      <c r="G316" s="69"/>
      <c r="H316" s="69"/>
      <c r="I316" s="170"/>
      <c r="J316" s="70"/>
      <c r="K316" s="71"/>
      <c r="L316" s="168">
        <f t="shared" si="5"/>
        <v>0</v>
      </c>
      <c r="M316" s="169"/>
      <c r="N316" s="48"/>
    </row>
    <row r="317" spans="1:14" s="18" customFormat="1" ht="21" customHeight="1" x14ac:dyDescent="0.25">
      <c r="A317" s="46"/>
      <c r="B317" s="47"/>
      <c r="C317" s="47"/>
      <c r="D317" s="52"/>
      <c r="E317" s="52"/>
      <c r="F317" s="52"/>
      <c r="G317" s="52"/>
      <c r="H317" s="52"/>
      <c r="I317" s="52"/>
      <c r="J317" s="282" t="s">
        <v>54</v>
      </c>
      <c r="K317" s="283"/>
      <c r="L317" s="166">
        <f>SUM(L17:M316)</f>
        <v>12.920833333333334</v>
      </c>
      <c r="M317" s="167"/>
      <c r="N317" s="48"/>
    </row>
    <row r="318" spans="1:14" x14ac:dyDescent="0.25">
      <c r="A318" s="55"/>
      <c r="B318" s="56"/>
      <c r="C318" s="56"/>
      <c r="D318" s="56"/>
      <c r="E318" s="56"/>
      <c r="F318" s="56"/>
      <c r="G318" s="56"/>
      <c r="H318" s="56"/>
      <c r="I318" s="56"/>
      <c r="J318" s="56"/>
      <c r="K318" s="56"/>
      <c r="L318" s="57"/>
      <c r="M318" s="57"/>
      <c r="N318" s="58"/>
    </row>
  </sheetData>
  <mergeCells count="21">
    <mergeCell ref="B2:I2"/>
    <mergeCell ref="C4:M4"/>
    <mergeCell ref="C5:M5"/>
    <mergeCell ref="C14:C16"/>
    <mergeCell ref="D14:G14"/>
    <mergeCell ref="H14:M14"/>
    <mergeCell ref="D15:D16"/>
    <mergeCell ref="E15:E16"/>
    <mergeCell ref="C6:M6"/>
    <mergeCell ref="C7:M7"/>
    <mergeCell ref="C8:M8"/>
    <mergeCell ref="C11:M11"/>
    <mergeCell ref="C12:H12"/>
    <mergeCell ref="F15:F16"/>
    <mergeCell ref="G15:G16"/>
    <mergeCell ref="H15:H16"/>
    <mergeCell ref="I15:I16"/>
    <mergeCell ref="J15:J16"/>
    <mergeCell ref="J317:K317"/>
    <mergeCell ref="L15:M16"/>
    <mergeCell ref="K15:K16"/>
  </mergeCells>
  <phoneticPr fontId="43" type="noConversion"/>
  <pageMargins left="0.23622047244094491" right="0.23622047244094491" top="0.39370078740157483" bottom="0.39370078740157483" header="0.31496062992125984" footer="0.31496062992125984"/>
  <pageSetup paperSize="9" scale="56" fitToHeight="0" orientation="portrait" r:id="rId1"/>
  <headerFooter scaleWithDoc="0">
    <oddFooter>&amp;L&amp;"Arial,Regular"Godišnje izvješće o kvaliteti opskrbe plinom&amp;R&amp;"Arial,Regular"PRILOG II - 4. dio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AB16"/>
  <sheetViews>
    <sheetView zoomScale="85" zoomScaleNormal="85" workbookViewId="0">
      <selection activeCell="R8" sqref="R8"/>
    </sheetView>
  </sheetViews>
  <sheetFormatPr defaultRowHeight="15" x14ac:dyDescent="0.25"/>
  <cols>
    <col min="1" max="1" width="1.28515625" customWidth="1"/>
    <col min="2" max="2" width="4.140625" customWidth="1"/>
    <col min="3" max="3" width="13.710937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5" max="15" width="2.7109375" customWidth="1"/>
  </cols>
  <sheetData>
    <row r="1" spans="1:28" s="18" customFormat="1" ht="21" customHeight="1" x14ac:dyDescent="0.25">
      <c r="A1" s="232" t="s">
        <v>119</v>
      </c>
      <c r="B1" s="233"/>
      <c r="C1" s="233"/>
      <c r="D1" s="233"/>
      <c r="E1" s="233"/>
      <c r="F1" s="233"/>
      <c r="G1" s="233"/>
      <c r="H1" s="233"/>
      <c r="I1" s="233"/>
      <c r="J1" s="233"/>
      <c r="K1" s="233"/>
      <c r="L1" s="44"/>
      <c r="M1" s="44"/>
      <c r="N1" s="45"/>
    </row>
    <row r="2" spans="1:28" s="18" customFormat="1" ht="6.75" customHeight="1" x14ac:dyDescent="0.25">
      <c r="A2" s="46"/>
      <c r="B2" s="47"/>
      <c r="C2" s="47"/>
      <c r="D2" s="47"/>
      <c r="E2" s="47"/>
      <c r="F2" s="47"/>
      <c r="G2" s="47"/>
      <c r="H2" s="47"/>
      <c r="I2" s="47"/>
      <c r="J2" s="47"/>
      <c r="K2" s="47"/>
      <c r="L2" s="49"/>
      <c r="M2" s="49"/>
      <c r="N2" s="48"/>
    </row>
    <row r="3" spans="1:28" s="18" customFormat="1" ht="21" customHeight="1" x14ac:dyDescent="0.25">
      <c r="A3" s="46"/>
      <c r="B3" s="210" t="s">
        <v>120</v>
      </c>
      <c r="C3" s="210"/>
      <c r="D3" s="210"/>
      <c r="E3" s="210"/>
      <c r="F3" s="210"/>
      <c r="G3" s="210"/>
      <c r="H3" s="210"/>
      <c r="I3" s="210"/>
      <c r="J3" s="210"/>
      <c r="K3" s="210"/>
      <c r="L3" s="210"/>
      <c r="M3" s="210"/>
      <c r="N3" s="48"/>
    </row>
    <row r="4" spans="1:28" s="18" customFormat="1" ht="34.9" customHeight="1" x14ac:dyDescent="0.25">
      <c r="A4" s="46"/>
      <c r="B4" s="47"/>
      <c r="C4" s="210" t="s">
        <v>115</v>
      </c>
      <c r="D4" s="210"/>
      <c r="E4" s="210"/>
      <c r="F4" s="210"/>
      <c r="G4" s="210"/>
      <c r="H4" s="210"/>
      <c r="I4" s="210"/>
      <c r="J4" s="210"/>
      <c r="K4" s="210"/>
      <c r="L4" s="210"/>
      <c r="M4" s="210"/>
      <c r="N4" s="48"/>
    </row>
    <row r="5" spans="1:28" s="18" customFormat="1" ht="11.25" customHeight="1" x14ac:dyDescent="0.25">
      <c r="A5" s="46"/>
      <c r="B5" s="47"/>
      <c r="C5" s="237"/>
      <c r="D5" s="237"/>
      <c r="E5" s="237"/>
      <c r="F5" s="237"/>
      <c r="G5" s="237"/>
      <c r="H5" s="237"/>
      <c r="I5" s="237"/>
      <c r="J5" s="237"/>
      <c r="K5" s="237"/>
      <c r="L5" s="237"/>
      <c r="M5" s="237"/>
      <c r="N5" s="48"/>
    </row>
    <row r="6" spans="1:28" s="18" customFormat="1" ht="75.75" customHeight="1" x14ac:dyDescent="0.25">
      <c r="A6" s="46"/>
      <c r="B6" s="47"/>
      <c r="C6" s="298" t="s">
        <v>1311</v>
      </c>
      <c r="D6" s="235"/>
      <c r="E6" s="235"/>
      <c r="F6" s="235"/>
      <c r="G6" s="235"/>
      <c r="H6" s="235"/>
      <c r="I6" s="235"/>
      <c r="J6" s="235"/>
      <c r="K6" s="235"/>
      <c r="L6" s="235"/>
      <c r="M6" s="235"/>
      <c r="N6" s="48"/>
    </row>
    <row r="7" spans="1:28" s="18" customFormat="1" ht="75.75" customHeight="1" x14ac:dyDescent="0.25">
      <c r="A7" s="46"/>
      <c r="B7" s="47"/>
      <c r="C7" s="234" t="s">
        <v>83</v>
      </c>
      <c r="D7" s="235"/>
      <c r="E7" s="235"/>
      <c r="F7" s="235"/>
      <c r="G7" s="235"/>
      <c r="H7" s="235"/>
      <c r="I7" s="235"/>
      <c r="J7" s="235"/>
      <c r="K7" s="235"/>
      <c r="L7" s="235"/>
      <c r="M7" s="235"/>
      <c r="N7" s="48"/>
    </row>
    <row r="8" spans="1:28" s="18" customFormat="1" ht="75.75" customHeight="1" x14ac:dyDescent="0.25">
      <c r="A8" s="46"/>
      <c r="B8" s="47"/>
      <c r="C8" s="234" t="s">
        <v>84</v>
      </c>
      <c r="D8" s="235"/>
      <c r="E8" s="235"/>
      <c r="F8" s="235"/>
      <c r="G8" s="235"/>
      <c r="H8" s="235"/>
      <c r="I8" s="235"/>
      <c r="J8" s="235"/>
      <c r="K8" s="235"/>
      <c r="L8" s="235"/>
      <c r="M8" s="235"/>
      <c r="N8" s="48"/>
    </row>
    <row r="9" spans="1:28" s="18" customFormat="1" ht="16.5" customHeight="1" x14ac:dyDescent="0.25">
      <c r="A9" s="46"/>
      <c r="B9" s="47"/>
      <c r="C9" s="47"/>
      <c r="D9" s="47"/>
      <c r="E9" s="47"/>
      <c r="F9" s="47"/>
      <c r="G9" s="47"/>
      <c r="H9" s="47"/>
      <c r="I9" s="47"/>
      <c r="J9" s="47"/>
      <c r="K9" s="47"/>
      <c r="L9" s="47"/>
      <c r="M9" s="49"/>
      <c r="N9" s="48"/>
    </row>
    <row r="10" spans="1:28" s="18" customFormat="1" ht="16.5" customHeight="1" x14ac:dyDescent="0.25">
      <c r="A10" s="46"/>
      <c r="B10" s="85"/>
      <c r="C10" s="210" t="s">
        <v>116</v>
      </c>
      <c r="D10" s="210"/>
      <c r="E10" s="210"/>
      <c r="F10" s="210"/>
      <c r="G10" s="210"/>
      <c r="H10" s="210"/>
      <c r="I10" s="210"/>
      <c r="J10" s="210"/>
      <c r="K10" s="210"/>
      <c r="L10" s="210"/>
      <c r="M10" s="210"/>
      <c r="N10" s="48"/>
      <c r="P10" s="35"/>
    </row>
    <row r="11" spans="1:28" s="18" customFormat="1" ht="16.5" customHeight="1" x14ac:dyDescent="0.25">
      <c r="A11" s="46"/>
      <c r="B11" s="47"/>
      <c r="C11" s="238"/>
      <c r="D11" s="237"/>
      <c r="E11" s="237"/>
      <c r="F11" s="237"/>
      <c r="G11" s="237"/>
      <c r="H11" s="237"/>
      <c r="I11" s="237"/>
      <c r="J11" s="237"/>
      <c r="K11" s="237"/>
      <c r="L11" s="237"/>
      <c r="M11" s="237"/>
      <c r="N11" s="48"/>
      <c r="P11" s="35"/>
    </row>
    <row r="12" spans="1:28" s="18" customFormat="1" ht="21" customHeight="1" x14ac:dyDescent="0.25">
      <c r="A12" s="46"/>
      <c r="B12" s="47"/>
      <c r="C12" s="47"/>
      <c r="D12" s="210" t="s">
        <v>77</v>
      </c>
      <c r="E12" s="210"/>
      <c r="F12" s="210"/>
      <c r="G12" s="210"/>
      <c r="H12" s="210"/>
      <c r="I12" s="210"/>
      <c r="J12" s="258"/>
      <c r="K12" s="297">
        <v>476</v>
      </c>
      <c r="L12" s="297"/>
      <c r="M12" s="49"/>
      <c r="N12" s="48"/>
    </row>
    <row r="13" spans="1:28" s="18" customFormat="1" ht="4.5" customHeight="1" x14ac:dyDescent="0.25">
      <c r="A13" s="46"/>
      <c r="B13" s="47"/>
      <c r="C13" s="50"/>
      <c r="D13" s="50"/>
      <c r="E13" s="50"/>
      <c r="F13" s="47"/>
      <c r="G13" s="47"/>
      <c r="H13" s="47"/>
      <c r="I13" s="47"/>
      <c r="J13" s="47"/>
      <c r="K13" s="52"/>
      <c r="L13" s="78"/>
      <c r="M13" s="49"/>
      <c r="N13" s="48"/>
    </row>
    <row r="14" spans="1:28" s="18" customFormat="1" ht="21" customHeight="1" x14ac:dyDescent="0.25">
      <c r="A14" s="46"/>
      <c r="B14" s="47"/>
      <c r="C14" s="47"/>
      <c r="D14" s="210" t="s">
        <v>80</v>
      </c>
      <c r="E14" s="210"/>
      <c r="F14" s="210"/>
      <c r="G14" s="210"/>
      <c r="H14" s="210"/>
      <c r="I14" s="210"/>
      <c r="J14" s="79"/>
      <c r="K14" s="297">
        <v>439</v>
      </c>
      <c r="L14" s="297"/>
      <c r="M14" s="49"/>
      <c r="N14" s="48"/>
    </row>
    <row r="15" spans="1:28" x14ac:dyDescent="0.25">
      <c r="A15" s="55"/>
      <c r="B15" s="56"/>
      <c r="C15" s="56"/>
      <c r="D15" s="56"/>
      <c r="E15" s="56"/>
      <c r="F15" s="56"/>
      <c r="G15" s="56"/>
      <c r="H15" s="56"/>
      <c r="I15" s="56"/>
      <c r="J15" s="56"/>
      <c r="K15" s="56"/>
      <c r="L15" s="57"/>
      <c r="M15" s="57"/>
      <c r="N15" s="58"/>
      <c r="R15" s="18"/>
      <c r="S15" s="18"/>
      <c r="T15" s="18"/>
      <c r="U15" s="18"/>
      <c r="V15" s="18"/>
      <c r="W15" s="18"/>
      <c r="X15" s="18"/>
      <c r="Y15" s="18"/>
      <c r="Z15" s="18"/>
      <c r="AA15" s="18"/>
      <c r="AB15" s="18"/>
    </row>
    <row r="16" spans="1:28" x14ac:dyDescent="0.25">
      <c r="R16" s="18"/>
      <c r="S16" s="18"/>
      <c r="T16" s="18"/>
      <c r="U16" s="18"/>
      <c r="V16" s="18"/>
      <c r="W16" s="18"/>
      <c r="X16" s="18"/>
      <c r="Y16" s="18"/>
      <c r="Z16" s="18"/>
      <c r="AA16" s="18"/>
      <c r="AB16" s="18"/>
    </row>
  </sheetData>
  <mergeCells count="13">
    <mergeCell ref="D14:I14"/>
    <mergeCell ref="K14:L14"/>
    <mergeCell ref="C8:M8"/>
    <mergeCell ref="A1:K1"/>
    <mergeCell ref="B3:M3"/>
    <mergeCell ref="C6:M6"/>
    <mergeCell ref="C7:M7"/>
    <mergeCell ref="C4:M4"/>
    <mergeCell ref="C11:M11"/>
    <mergeCell ref="C10:M10"/>
    <mergeCell ref="C5:M5"/>
    <mergeCell ref="D12:J12"/>
    <mergeCell ref="K12:L12"/>
  </mergeCells>
  <pageMargins left="0.23622047244094491" right="0.23622047244094491" top="0.74803149606299213" bottom="0.74803149606299213" header="0.31496062992125984" footer="0.31496062992125984"/>
  <pageSetup paperSize="9" scale="63" fitToHeight="0" orientation="portrait" r:id="rId1"/>
  <headerFooter scaleWithDoc="0">
    <oddFooter>&amp;L&amp;"Arial,Regular"Godišnje izvješće o kvaliteti opskrbe plinom&amp;R&amp;"Arial,Regular"PRILOG III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AB29"/>
  <sheetViews>
    <sheetView zoomScale="81" zoomScaleNormal="81" workbookViewId="0">
      <selection activeCell="D14" sqref="D14:F14"/>
    </sheetView>
  </sheetViews>
  <sheetFormatPr defaultRowHeight="15" x14ac:dyDescent="0.25"/>
  <cols>
    <col min="1" max="1" width="1.28515625" customWidth="1"/>
    <col min="2" max="2" width="4.140625" customWidth="1"/>
    <col min="3" max="3" width="9.5703125" customWidth="1"/>
    <col min="4" max="4" width="13" customWidth="1"/>
    <col min="5" max="6" width="12.85546875" customWidth="1"/>
    <col min="7" max="7" width="13.28515625" customWidth="1"/>
    <col min="8" max="8" width="12.140625" customWidth="1"/>
    <col min="9" max="9" width="12.5703125" customWidth="1"/>
    <col min="10" max="11" width="13.28515625" customWidth="1"/>
    <col min="12" max="13" width="15.140625" customWidth="1"/>
    <col min="14" max="14" width="3.28515625" customWidth="1"/>
    <col min="16" max="16" width="0" hidden="1" customWidth="1"/>
  </cols>
  <sheetData>
    <row r="1" spans="1:28" s="18" customFormat="1" ht="21" customHeight="1" x14ac:dyDescent="0.25">
      <c r="A1" s="232" t="s">
        <v>104</v>
      </c>
      <c r="B1" s="233"/>
      <c r="C1" s="233"/>
      <c r="D1" s="233"/>
      <c r="E1" s="233"/>
      <c r="F1" s="233"/>
      <c r="G1" s="233"/>
      <c r="H1" s="233"/>
      <c r="I1" s="233"/>
      <c r="J1" s="233"/>
      <c r="K1" s="233"/>
      <c r="L1" s="44"/>
      <c r="M1" s="44"/>
      <c r="N1" s="45"/>
    </row>
    <row r="2" spans="1:28" s="18" customFormat="1" ht="21" customHeight="1" x14ac:dyDescent="0.25">
      <c r="A2" s="46"/>
      <c r="B2" s="210" t="s">
        <v>121</v>
      </c>
      <c r="C2" s="210"/>
      <c r="D2" s="210"/>
      <c r="E2" s="210"/>
      <c r="F2" s="210"/>
      <c r="G2" s="210"/>
      <c r="H2" s="210"/>
      <c r="I2" s="210"/>
      <c r="J2" s="210"/>
      <c r="K2" s="210"/>
      <c r="L2" s="210"/>
      <c r="M2" s="210"/>
      <c r="N2" s="48"/>
    </row>
    <row r="3" spans="1:28" s="18" customFormat="1" ht="36.6" customHeight="1" x14ac:dyDescent="0.25">
      <c r="A3" s="46"/>
      <c r="B3" s="47"/>
      <c r="C3" s="210" t="s">
        <v>117</v>
      </c>
      <c r="D3" s="210"/>
      <c r="E3" s="210"/>
      <c r="F3" s="210"/>
      <c r="G3" s="210"/>
      <c r="H3" s="210"/>
      <c r="I3" s="210"/>
      <c r="J3" s="210"/>
      <c r="K3" s="210"/>
      <c r="L3" s="210"/>
      <c r="M3" s="210"/>
      <c r="N3" s="48"/>
    </row>
    <row r="4" spans="1:28" s="18" customFormat="1" ht="11.25" customHeight="1" x14ac:dyDescent="0.25">
      <c r="A4" s="46"/>
      <c r="B4" s="47"/>
      <c r="C4" s="237"/>
      <c r="D4" s="237"/>
      <c r="E4" s="237"/>
      <c r="F4" s="237"/>
      <c r="G4" s="237"/>
      <c r="H4" s="237"/>
      <c r="I4" s="237"/>
      <c r="J4" s="237"/>
      <c r="K4" s="237"/>
      <c r="L4" s="237"/>
      <c r="M4" s="237"/>
      <c r="N4" s="48"/>
    </row>
    <row r="5" spans="1:28" s="18" customFormat="1" ht="81" customHeight="1" x14ac:dyDescent="0.25">
      <c r="A5" s="46"/>
      <c r="B5" s="47"/>
      <c r="C5" s="234" t="s">
        <v>1310</v>
      </c>
      <c r="D5" s="235"/>
      <c r="E5" s="235"/>
      <c r="F5" s="235"/>
      <c r="G5" s="235"/>
      <c r="H5" s="235"/>
      <c r="I5" s="235"/>
      <c r="J5" s="235"/>
      <c r="K5" s="235"/>
      <c r="L5" s="235"/>
      <c r="M5" s="235"/>
      <c r="N5" s="48"/>
    </row>
    <row r="6" spans="1:28" s="18" customFormat="1" ht="75.75" customHeight="1" x14ac:dyDescent="0.25">
      <c r="A6" s="46"/>
      <c r="B6" s="47"/>
      <c r="C6" s="234" t="s">
        <v>83</v>
      </c>
      <c r="D6" s="235"/>
      <c r="E6" s="235"/>
      <c r="F6" s="235"/>
      <c r="G6" s="235"/>
      <c r="H6" s="235"/>
      <c r="I6" s="235"/>
      <c r="J6" s="235"/>
      <c r="K6" s="235"/>
      <c r="L6" s="235"/>
      <c r="M6" s="235"/>
      <c r="N6" s="48"/>
    </row>
    <row r="7" spans="1:28" s="18" customFormat="1" ht="75.75" customHeight="1" x14ac:dyDescent="0.25">
      <c r="A7" s="46"/>
      <c r="B7" s="47"/>
      <c r="C7" s="234" t="s">
        <v>84</v>
      </c>
      <c r="D7" s="235"/>
      <c r="E7" s="235"/>
      <c r="F7" s="235"/>
      <c r="G7" s="235"/>
      <c r="H7" s="235"/>
      <c r="I7" s="235"/>
      <c r="J7" s="235"/>
      <c r="K7" s="235"/>
      <c r="L7" s="235"/>
      <c r="M7" s="235"/>
      <c r="N7" s="48"/>
    </row>
    <row r="8" spans="1:28" s="18" customFormat="1" ht="17.25" customHeight="1" x14ac:dyDescent="0.25">
      <c r="A8" s="46"/>
      <c r="B8" s="47"/>
      <c r="C8" s="47"/>
      <c r="D8" s="47"/>
      <c r="E8" s="47"/>
      <c r="F8" s="47"/>
      <c r="G8" s="47"/>
      <c r="H8" s="47"/>
      <c r="I8" s="47"/>
      <c r="J8" s="47"/>
      <c r="K8" s="47"/>
      <c r="L8" s="49"/>
      <c r="M8" s="49"/>
      <c r="N8" s="48"/>
    </row>
    <row r="9" spans="1:28" s="18" customFormat="1" ht="16.5" customHeight="1" x14ac:dyDescent="0.25">
      <c r="A9" s="46"/>
      <c r="B9" s="85"/>
      <c r="C9" s="210" t="s">
        <v>118</v>
      </c>
      <c r="D9" s="210"/>
      <c r="E9" s="210"/>
      <c r="F9" s="210"/>
      <c r="G9" s="210"/>
      <c r="H9" s="210"/>
      <c r="I9" s="210"/>
      <c r="J9" s="210"/>
      <c r="K9" s="210"/>
      <c r="L9" s="210"/>
      <c r="M9" s="210"/>
      <c r="N9" s="48"/>
      <c r="Q9" s="35"/>
      <c r="R9" s="19"/>
      <c r="S9" s="19"/>
      <c r="T9" s="19"/>
      <c r="U9" s="19"/>
      <c r="V9" s="19"/>
      <c r="W9" s="19"/>
      <c r="X9" s="19"/>
      <c r="Y9" s="19"/>
      <c r="Z9" s="19"/>
      <c r="AA9" s="19"/>
      <c r="AB9" s="19"/>
    </row>
    <row r="10" spans="1:28" s="18" customFormat="1" ht="18" customHeight="1" x14ac:dyDescent="0.25">
      <c r="A10" s="46"/>
      <c r="B10" s="47"/>
      <c r="C10" s="238" t="s">
        <v>122</v>
      </c>
      <c r="D10" s="238"/>
      <c r="E10" s="238"/>
      <c r="F10" s="238"/>
      <c r="G10" s="47"/>
      <c r="H10" s="47"/>
      <c r="I10" s="47"/>
      <c r="J10" s="47"/>
      <c r="K10" s="47"/>
      <c r="L10" s="47"/>
      <c r="M10" s="47"/>
      <c r="N10" s="48"/>
      <c r="R10" s="19"/>
      <c r="S10" s="19"/>
      <c r="T10" s="19"/>
      <c r="U10" s="19"/>
      <c r="V10" s="19"/>
      <c r="W10" s="19"/>
      <c r="X10" s="19"/>
      <c r="Y10" s="19"/>
      <c r="Z10" s="19"/>
      <c r="AA10" s="19"/>
      <c r="AB10" s="19"/>
    </row>
    <row r="11" spans="1:28" s="18" customFormat="1" ht="8.4499999999999993" customHeight="1" x14ac:dyDescent="0.25">
      <c r="A11" s="46"/>
      <c r="B11" s="47"/>
      <c r="C11" s="210"/>
      <c r="D11" s="226"/>
      <c r="E11" s="226"/>
      <c r="F11" s="226"/>
      <c r="G11" s="226"/>
      <c r="H11" s="226"/>
      <c r="I11" s="226"/>
      <c r="J11" s="226"/>
      <c r="K11" s="226"/>
      <c r="L11" s="226"/>
      <c r="M11" s="49"/>
      <c r="N11" s="48"/>
    </row>
    <row r="12" spans="1:28" s="18" customFormat="1" ht="21.75" customHeight="1" x14ac:dyDescent="0.25">
      <c r="A12" s="46"/>
      <c r="B12" s="47"/>
      <c r="C12" s="227" t="s">
        <v>53</v>
      </c>
      <c r="D12" s="302" t="s">
        <v>93</v>
      </c>
      <c r="E12" s="303"/>
      <c r="F12" s="303"/>
      <c r="G12" s="303"/>
      <c r="H12" s="303"/>
      <c r="I12" s="303"/>
      <c r="J12" s="303"/>
      <c r="K12" s="303"/>
      <c r="L12" s="303"/>
      <c r="M12" s="304"/>
      <c r="N12" s="48"/>
    </row>
    <row r="13" spans="1:28" s="18" customFormat="1" ht="36.75" customHeight="1" x14ac:dyDescent="0.25">
      <c r="A13" s="46"/>
      <c r="B13" s="47"/>
      <c r="C13" s="227"/>
      <c r="D13" s="312" t="s">
        <v>79</v>
      </c>
      <c r="E13" s="313"/>
      <c r="F13" s="314"/>
      <c r="G13" s="312" t="s">
        <v>66</v>
      </c>
      <c r="H13" s="313"/>
      <c r="I13" s="314"/>
      <c r="J13" s="217" t="s">
        <v>67</v>
      </c>
      <c r="K13" s="217"/>
      <c r="L13" s="217" t="s">
        <v>68</v>
      </c>
      <c r="M13" s="217"/>
      <c r="N13" s="48"/>
    </row>
    <row r="14" spans="1:28" s="18" customFormat="1" ht="19.5" customHeight="1" x14ac:dyDescent="0.25">
      <c r="A14" s="46"/>
      <c r="B14" s="47"/>
      <c r="C14" s="60" t="s">
        <v>43</v>
      </c>
      <c r="D14" s="299"/>
      <c r="E14" s="300"/>
      <c r="F14" s="301"/>
      <c r="G14" s="299"/>
      <c r="H14" s="300"/>
      <c r="I14" s="301"/>
      <c r="J14" s="203"/>
      <c r="K14" s="205"/>
      <c r="L14" s="315"/>
      <c r="M14" s="315"/>
      <c r="N14" s="48"/>
    </row>
    <row r="15" spans="1:28" s="18" customFormat="1" ht="19.5" customHeight="1" x14ac:dyDescent="0.25">
      <c r="A15" s="46"/>
      <c r="B15" s="47"/>
      <c r="C15" s="60" t="s">
        <v>44</v>
      </c>
      <c r="D15" s="299"/>
      <c r="E15" s="300"/>
      <c r="F15" s="301"/>
      <c r="G15" s="299"/>
      <c r="H15" s="300"/>
      <c r="I15" s="301"/>
      <c r="J15" s="203"/>
      <c r="K15" s="205"/>
      <c r="L15" s="308"/>
      <c r="M15" s="308"/>
      <c r="N15" s="48"/>
    </row>
    <row r="16" spans="1:28" s="18" customFormat="1" ht="19.5" customHeight="1" x14ac:dyDescent="0.25">
      <c r="A16" s="46"/>
      <c r="B16" s="47"/>
      <c r="C16" s="60" t="s">
        <v>45</v>
      </c>
      <c r="D16" s="299"/>
      <c r="E16" s="300"/>
      <c r="F16" s="301"/>
      <c r="G16" s="299"/>
      <c r="H16" s="300"/>
      <c r="I16" s="301"/>
      <c r="J16" s="203"/>
      <c r="K16" s="205"/>
      <c r="L16" s="308"/>
      <c r="M16" s="308"/>
      <c r="N16" s="48"/>
    </row>
    <row r="17" spans="1:16" s="18" customFormat="1" ht="19.5" customHeight="1" x14ac:dyDescent="0.25">
      <c r="A17" s="46"/>
      <c r="B17" s="47"/>
      <c r="C17" s="60" t="s">
        <v>46</v>
      </c>
      <c r="D17" s="299"/>
      <c r="E17" s="300"/>
      <c r="F17" s="301"/>
      <c r="G17" s="299"/>
      <c r="H17" s="300"/>
      <c r="I17" s="301"/>
      <c r="J17" s="203"/>
      <c r="K17" s="205"/>
      <c r="L17" s="308"/>
      <c r="M17" s="308"/>
      <c r="N17" s="48"/>
      <c r="P17" s="18" t="s">
        <v>82</v>
      </c>
    </row>
    <row r="18" spans="1:16" s="18" customFormat="1" ht="19.5" customHeight="1" x14ac:dyDescent="0.25">
      <c r="A18" s="46"/>
      <c r="B18" s="47"/>
      <c r="C18" s="60" t="s">
        <v>47</v>
      </c>
      <c r="D18" s="299"/>
      <c r="E18" s="300"/>
      <c r="F18" s="301"/>
      <c r="G18" s="299"/>
      <c r="H18" s="300"/>
      <c r="I18" s="301"/>
      <c r="J18" s="203"/>
      <c r="K18" s="205"/>
      <c r="L18" s="308"/>
      <c r="M18" s="308"/>
      <c r="N18" s="48"/>
      <c r="P18" s="18" t="s">
        <v>76</v>
      </c>
    </row>
    <row r="19" spans="1:16" ht="15.75" customHeight="1" x14ac:dyDescent="0.25">
      <c r="A19" s="46"/>
      <c r="B19" s="47"/>
      <c r="C19" s="305"/>
      <c r="D19" s="305"/>
      <c r="E19" s="305"/>
      <c r="F19" s="305"/>
      <c r="G19" s="305"/>
      <c r="H19" s="305"/>
      <c r="I19" s="305"/>
      <c r="J19" s="305"/>
      <c r="K19" s="305"/>
      <c r="L19" s="305"/>
      <c r="M19" s="305"/>
      <c r="N19" s="72"/>
    </row>
    <row r="20" spans="1:16" ht="15.75" customHeight="1" x14ac:dyDescent="0.25">
      <c r="A20" s="46"/>
      <c r="B20" s="47"/>
      <c r="C20" s="317" t="s">
        <v>131</v>
      </c>
      <c r="D20" s="317"/>
      <c r="E20" s="317"/>
      <c r="F20" s="317"/>
      <c r="G20" s="317"/>
      <c r="H20" s="317"/>
      <c r="I20" s="317"/>
      <c r="J20" s="317"/>
      <c r="K20" s="317"/>
      <c r="L20" s="317"/>
      <c r="M20" s="317"/>
      <c r="N20" s="72"/>
    </row>
    <row r="21" spans="1:16" ht="15.75" customHeight="1" x14ac:dyDescent="0.25">
      <c r="A21" s="46"/>
      <c r="B21" s="47"/>
      <c r="C21" s="90"/>
      <c r="D21" s="90"/>
      <c r="E21" s="90"/>
      <c r="F21" s="90"/>
      <c r="G21" s="90"/>
      <c r="H21" s="90"/>
      <c r="I21" s="90"/>
      <c r="J21" s="90"/>
      <c r="K21" s="90"/>
      <c r="L21" s="90"/>
      <c r="M21" s="90"/>
      <c r="N21" s="72"/>
    </row>
    <row r="22" spans="1:16" ht="21.75" customHeight="1" x14ac:dyDescent="0.25">
      <c r="A22" s="46"/>
      <c r="B22" s="47"/>
      <c r="C22" s="227" t="s">
        <v>53</v>
      </c>
      <c r="D22" s="228" t="s">
        <v>91</v>
      </c>
      <c r="E22" s="228"/>
      <c r="F22" s="228"/>
      <c r="G22" s="228"/>
      <c r="H22" s="228"/>
      <c r="I22" s="228"/>
      <c r="J22" s="228"/>
      <c r="K22" s="228"/>
      <c r="L22" s="228"/>
      <c r="M22" s="228"/>
      <c r="N22" s="72"/>
    </row>
    <row r="23" spans="1:16" ht="39.75" customHeight="1" x14ac:dyDescent="0.25">
      <c r="A23" s="46"/>
      <c r="B23" s="47"/>
      <c r="C23" s="227"/>
      <c r="D23" s="217" t="s">
        <v>74</v>
      </c>
      <c r="E23" s="217"/>
      <c r="F23" s="217" t="s">
        <v>75</v>
      </c>
      <c r="G23" s="217"/>
      <c r="H23" s="217" t="s">
        <v>92</v>
      </c>
      <c r="I23" s="217"/>
      <c r="J23" s="59" t="s">
        <v>94</v>
      </c>
      <c r="K23" s="318" t="s">
        <v>95</v>
      </c>
      <c r="L23" s="217"/>
      <c r="M23" s="217"/>
      <c r="N23" s="72"/>
    </row>
    <row r="24" spans="1:16" ht="19.5" customHeight="1" x14ac:dyDescent="0.25">
      <c r="A24" s="46"/>
      <c r="B24" s="47"/>
      <c r="C24" s="60" t="s">
        <v>43</v>
      </c>
      <c r="D24" s="306"/>
      <c r="E24" s="307"/>
      <c r="F24" s="306"/>
      <c r="G24" s="307"/>
      <c r="H24" s="316"/>
      <c r="I24" s="316"/>
      <c r="J24" s="61"/>
      <c r="K24" s="309"/>
      <c r="L24" s="310"/>
      <c r="M24" s="311"/>
      <c r="N24" s="72"/>
    </row>
    <row r="25" spans="1:16" ht="19.5" customHeight="1" x14ac:dyDescent="0.25">
      <c r="A25" s="46"/>
      <c r="B25" s="47"/>
      <c r="C25" s="60" t="s">
        <v>44</v>
      </c>
      <c r="D25" s="306"/>
      <c r="E25" s="307"/>
      <c r="F25" s="306"/>
      <c r="G25" s="307"/>
      <c r="H25" s="316"/>
      <c r="I25" s="316"/>
      <c r="J25" s="61"/>
      <c r="K25" s="309"/>
      <c r="L25" s="310"/>
      <c r="M25" s="311"/>
      <c r="N25" s="72"/>
    </row>
    <row r="26" spans="1:16" ht="19.5" customHeight="1" x14ac:dyDescent="0.25">
      <c r="A26" s="46"/>
      <c r="B26" s="47"/>
      <c r="C26" s="60" t="s">
        <v>45</v>
      </c>
      <c r="D26" s="306"/>
      <c r="E26" s="307"/>
      <c r="F26" s="306"/>
      <c r="G26" s="307"/>
      <c r="H26" s="316"/>
      <c r="I26" s="316"/>
      <c r="J26" s="61"/>
      <c r="K26" s="309"/>
      <c r="L26" s="310"/>
      <c r="M26" s="311"/>
      <c r="N26" s="72"/>
    </row>
    <row r="27" spans="1:16" ht="19.5" customHeight="1" x14ac:dyDescent="0.25">
      <c r="A27" s="46"/>
      <c r="B27" s="47"/>
      <c r="C27" s="60" t="s">
        <v>46</v>
      </c>
      <c r="D27" s="306"/>
      <c r="E27" s="307"/>
      <c r="F27" s="306"/>
      <c r="G27" s="307"/>
      <c r="H27" s="316"/>
      <c r="I27" s="316"/>
      <c r="J27" s="61"/>
      <c r="K27" s="309"/>
      <c r="L27" s="310"/>
      <c r="M27" s="311"/>
      <c r="N27" s="72"/>
    </row>
    <row r="28" spans="1:16" ht="19.5" customHeight="1" x14ac:dyDescent="0.25">
      <c r="A28" s="46"/>
      <c r="B28" s="47"/>
      <c r="C28" s="60" t="s">
        <v>47</v>
      </c>
      <c r="D28" s="306"/>
      <c r="E28" s="307"/>
      <c r="F28" s="306"/>
      <c r="G28" s="307"/>
      <c r="H28" s="316"/>
      <c r="I28" s="316"/>
      <c r="J28" s="61"/>
      <c r="K28" s="203"/>
      <c r="L28" s="204"/>
      <c r="M28" s="205"/>
      <c r="N28" s="72"/>
    </row>
    <row r="29" spans="1:16" x14ac:dyDescent="0.25">
      <c r="A29" s="73"/>
      <c r="B29" s="54"/>
      <c r="C29" s="74"/>
      <c r="D29" s="75"/>
      <c r="E29" s="75"/>
      <c r="F29" s="75"/>
      <c r="G29" s="76"/>
      <c r="H29" s="77"/>
      <c r="I29" s="77"/>
      <c r="J29" s="74"/>
      <c r="K29" s="74"/>
      <c r="L29" s="74"/>
      <c r="M29" s="74"/>
      <c r="N29" s="58"/>
    </row>
  </sheetData>
  <mergeCells count="64">
    <mergeCell ref="K25:M25"/>
    <mergeCell ref="C22:C23"/>
    <mergeCell ref="D22:M22"/>
    <mergeCell ref="C20:M20"/>
    <mergeCell ref="F23:G23"/>
    <mergeCell ref="H23:I23"/>
    <mergeCell ref="K23:M23"/>
    <mergeCell ref="H24:I24"/>
    <mergeCell ref="H25:I25"/>
    <mergeCell ref="D25:E25"/>
    <mergeCell ref="F25:G25"/>
    <mergeCell ref="D28:E28"/>
    <mergeCell ref="F28:G28"/>
    <mergeCell ref="K28:M28"/>
    <mergeCell ref="D26:E26"/>
    <mergeCell ref="D27:E27"/>
    <mergeCell ref="F26:G26"/>
    <mergeCell ref="F27:G27"/>
    <mergeCell ref="H27:I27"/>
    <mergeCell ref="K26:M26"/>
    <mergeCell ref="K27:M27"/>
    <mergeCell ref="H28:I28"/>
    <mergeCell ref="H26:I26"/>
    <mergeCell ref="L13:M13"/>
    <mergeCell ref="D13:F13"/>
    <mergeCell ref="G13:I13"/>
    <mergeCell ref="L14:M14"/>
    <mergeCell ref="L15:M15"/>
    <mergeCell ref="D14:F14"/>
    <mergeCell ref="D15:F15"/>
    <mergeCell ref="J14:K14"/>
    <mergeCell ref="G15:I15"/>
    <mergeCell ref="C19:M19"/>
    <mergeCell ref="J16:K16"/>
    <mergeCell ref="J17:K17"/>
    <mergeCell ref="J18:K18"/>
    <mergeCell ref="D24:E24"/>
    <mergeCell ref="F24:G24"/>
    <mergeCell ref="L18:M18"/>
    <mergeCell ref="D23:E23"/>
    <mergeCell ref="L16:M16"/>
    <mergeCell ref="L17:M17"/>
    <mergeCell ref="G18:I18"/>
    <mergeCell ref="K24:M24"/>
    <mergeCell ref="D16:F16"/>
    <mergeCell ref="D17:F17"/>
    <mergeCell ref="D18:F18"/>
    <mergeCell ref="G16:I16"/>
    <mergeCell ref="G17:I17"/>
    <mergeCell ref="J15:K15"/>
    <mergeCell ref="A1:K1"/>
    <mergeCell ref="B2:M2"/>
    <mergeCell ref="C6:M6"/>
    <mergeCell ref="C5:M5"/>
    <mergeCell ref="C7:M7"/>
    <mergeCell ref="C4:M4"/>
    <mergeCell ref="C3:M3"/>
    <mergeCell ref="C9:M9"/>
    <mergeCell ref="G14:I14"/>
    <mergeCell ref="C11:L11"/>
    <mergeCell ref="C12:C13"/>
    <mergeCell ref="C10:F10"/>
    <mergeCell ref="J13:K13"/>
    <mergeCell ref="D12:M12"/>
  </mergeCells>
  <pageMargins left="0.23622047244094491" right="0.23622047244094491" top="0.39370078740157483" bottom="0.39370078740157483" header="0.31496062992125984" footer="0.31496062992125984"/>
  <pageSetup paperSize="9" scale="65" fitToHeight="0" orientation="portrait" r:id="rId1"/>
  <headerFooter scaleWithDoc="0">
    <oddFooter>&amp;L&amp;"Arial,Regular"Godišnje izvješće o kvaliteti opskrbe plinom&amp;R&amp;"Arial,Regular"PRILOG  IV</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K12"/>
  <sheetViews>
    <sheetView zoomScale="85" zoomScaleNormal="85" workbookViewId="0"/>
  </sheetViews>
  <sheetFormatPr defaultColWidth="9.140625" defaultRowHeight="12.75" x14ac:dyDescent="0.2"/>
  <cols>
    <col min="1" max="1" width="4.140625" style="32" customWidth="1"/>
    <col min="2" max="2" width="14.7109375" style="25" customWidth="1"/>
    <col min="3" max="3" width="21" style="25" customWidth="1"/>
    <col min="4" max="4" width="29.42578125" style="25" customWidth="1"/>
    <col min="5" max="5" width="28.7109375" style="25" customWidth="1"/>
    <col min="6" max="6" width="16.42578125" style="25" customWidth="1"/>
    <col min="7" max="7" width="16.140625" style="32" customWidth="1"/>
    <col min="8" max="8" width="53.5703125" style="33" customWidth="1"/>
    <col min="9" max="16384" width="9.140625" style="25"/>
  </cols>
  <sheetData>
    <row r="1" spans="1:11" ht="36.75" thickBot="1" x14ac:dyDescent="0.25">
      <c r="A1" s="34" t="s">
        <v>17</v>
      </c>
      <c r="B1" s="20" t="s">
        <v>18</v>
      </c>
      <c r="C1" s="21" t="s">
        <v>19</v>
      </c>
      <c r="D1" s="22" t="s">
        <v>20</v>
      </c>
      <c r="E1" s="23" t="s">
        <v>21</v>
      </c>
      <c r="F1" s="23" t="s">
        <v>132</v>
      </c>
      <c r="G1" s="23" t="s">
        <v>102</v>
      </c>
      <c r="H1" s="24" t="s">
        <v>22</v>
      </c>
    </row>
    <row r="2" spans="1:11" ht="72" customHeight="1" x14ac:dyDescent="0.2">
      <c r="A2" s="92">
        <v>1</v>
      </c>
      <c r="B2" s="319" t="s">
        <v>23</v>
      </c>
      <c r="C2" s="93" t="s">
        <v>24</v>
      </c>
      <c r="D2" s="94" t="s">
        <v>136</v>
      </c>
      <c r="E2" s="94" t="s">
        <v>25</v>
      </c>
      <c r="F2" s="93" t="s">
        <v>133</v>
      </c>
      <c r="G2" s="93" t="s">
        <v>103</v>
      </c>
      <c r="H2" s="95" t="s">
        <v>26</v>
      </c>
    </row>
    <row r="3" spans="1:11" ht="89.45" customHeight="1" x14ac:dyDescent="0.2">
      <c r="A3" s="96">
        <v>2</v>
      </c>
      <c r="B3" s="320"/>
      <c r="C3" s="97" t="s">
        <v>27</v>
      </c>
      <c r="D3" s="98" t="s">
        <v>137</v>
      </c>
      <c r="E3" s="99" t="s">
        <v>81</v>
      </c>
      <c r="F3" s="100" t="s">
        <v>134</v>
      </c>
      <c r="G3" s="101">
        <v>0.8</v>
      </c>
      <c r="H3" s="102" t="s">
        <v>28</v>
      </c>
    </row>
    <row r="4" spans="1:11" ht="105.6" customHeight="1" x14ac:dyDescent="0.2">
      <c r="A4" s="103">
        <v>3</v>
      </c>
      <c r="B4" s="320"/>
      <c r="C4" s="97" t="s">
        <v>29</v>
      </c>
      <c r="D4" s="98" t="s">
        <v>138</v>
      </c>
      <c r="E4" s="99" t="s">
        <v>30</v>
      </c>
      <c r="F4" s="100" t="s">
        <v>134</v>
      </c>
      <c r="G4" s="101">
        <v>0.9</v>
      </c>
      <c r="H4" s="102" t="s">
        <v>31</v>
      </c>
    </row>
    <row r="5" spans="1:11" ht="72" customHeight="1" x14ac:dyDescent="0.2">
      <c r="A5" s="96">
        <v>4</v>
      </c>
      <c r="B5" s="321"/>
      <c r="C5" s="97" t="s">
        <v>32</v>
      </c>
      <c r="D5" s="98" t="s">
        <v>139</v>
      </c>
      <c r="E5" s="99" t="s">
        <v>33</v>
      </c>
      <c r="F5" s="100" t="s">
        <v>134</v>
      </c>
      <c r="G5" s="101">
        <v>0.9</v>
      </c>
      <c r="H5" s="102" t="s">
        <v>34</v>
      </c>
    </row>
    <row r="6" spans="1:11" ht="72" customHeight="1" x14ac:dyDescent="0.2">
      <c r="A6" s="103">
        <v>5</v>
      </c>
      <c r="B6" s="104" t="s">
        <v>35</v>
      </c>
      <c r="C6" s="97" t="s">
        <v>36</v>
      </c>
      <c r="D6" s="98" t="s">
        <v>140</v>
      </c>
      <c r="E6" s="99" t="s">
        <v>37</v>
      </c>
      <c r="F6" s="100" t="s">
        <v>133</v>
      </c>
      <c r="G6" s="101">
        <v>0.8</v>
      </c>
      <c r="H6" s="102" t="s">
        <v>38</v>
      </c>
    </row>
    <row r="7" spans="1:11" ht="72" customHeight="1" thickBot="1" x14ac:dyDescent="0.25">
      <c r="A7" s="105">
        <v>6</v>
      </c>
      <c r="B7" s="106" t="s">
        <v>39</v>
      </c>
      <c r="C7" s="107" t="s">
        <v>40</v>
      </c>
      <c r="D7" s="108" t="s">
        <v>141</v>
      </c>
      <c r="E7" s="109" t="s">
        <v>41</v>
      </c>
      <c r="F7" s="110" t="s">
        <v>135</v>
      </c>
      <c r="G7" s="111">
        <v>0.9</v>
      </c>
      <c r="H7" s="112" t="s">
        <v>42</v>
      </c>
      <c r="K7" s="31"/>
    </row>
    <row r="8" spans="1:11" x14ac:dyDescent="0.2">
      <c r="A8" s="26"/>
      <c r="B8" s="27"/>
      <c r="C8" s="28"/>
      <c r="D8" s="29"/>
      <c r="E8" s="29"/>
      <c r="F8" s="29"/>
      <c r="G8" s="28"/>
      <c r="H8" s="30"/>
    </row>
    <row r="12" spans="1:11" x14ac:dyDescent="0.2">
      <c r="E12" s="36"/>
      <c r="F12" s="36"/>
      <c r="G12" s="82"/>
    </row>
  </sheetData>
  <mergeCells count="1">
    <mergeCell ref="B2:B5"/>
  </mergeCells>
  <pageMargins left="0.7" right="0.7" top="0.75" bottom="0.75" header="0.3" footer="0.3"/>
  <pageSetup paperSize="9" scale="78" orientation="landscape" r:id="rId1"/>
  <colBreaks count="1" manualBreakCount="1">
    <brk id="8" max="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8</vt:i4>
      </vt:variant>
      <vt:variant>
        <vt:lpstr>Imenovani rasponi</vt:lpstr>
      </vt:variant>
      <vt:variant>
        <vt:i4>7</vt:i4>
      </vt:variant>
    </vt:vector>
  </HeadingPairs>
  <TitlesOfParts>
    <vt:vector size="15" baseType="lpstr">
      <vt:lpstr>I ES Općenito</vt:lpstr>
      <vt:lpstr>II Pouzdanost isporuke - 1. dio</vt:lpstr>
      <vt:lpstr>II Pouzdanost isporuke - 2. dio</vt:lpstr>
      <vt:lpstr>II Pouzdanost isporuke - 3. dio</vt:lpstr>
      <vt:lpstr>II Pouzdanost isporuke - 4. dio</vt:lpstr>
      <vt:lpstr>III Kvaliteta usluge</vt:lpstr>
      <vt:lpstr>IV Kvaliteta plina</vt:lpstr>
      <vt:lpstr>Pregled općih standarda</vt:lpstr>
      <vt:lpstr>'I ES Općenito'!Podrucje_ispisa</vt:lpstr>
      <vt:lpstr>'II Pouzdanost isporuke - 1. dio'!Podrucje_ispisa</vt:lpstr>
      <vt:lpstr>'II Pouzdanost isporuke - 2. dio'!Podrucje_ispisa</vt:lpstr>
      <vt:lpstr>'II Pouzdanost isporuke - 3. dio'!Podrucje_ispisa</vt:lpstr>
      <vt:lpstr>'II Pouzdanost isporuke - 4. dio'!Podrucje_ispisa</vt:lpstr>
      <vt:lpstr>'IV Kvaliteta plina'!Podrucje_ispisa</vt:lpstr>
      <vt:lpstr>'Pregled općih standarda'!Podrucje_ispisa</vt:lpstr>
    </vt:vector>
  </TitlesOfParts>
  <Company>Hera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Vanja Vrzić</dc:creator>
  <cp:lastModifiedBy>Tamara</cp:lastModifiedBy>
  <cp:lastPrinted>2026-02-25T08:59:50Z</cp:lastPrinted>
  <dcterms:created xsi:type="dcterms:W3CDTF">2015-02-17T13:07:02Z</dcterms:created>
  <dcterms:modified xsi:type="dcterms:W3CDTF">2026-02-27T13:53:42Z</dcterms:modified>
</cp:coreProperties>
</file>